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serverad\compartidas\ArchivoDigital\CUERPO OFICIAL DE BOMBEROS DEL MUNICIPIO DE DOSQUEBRADAS\"/>
    </mc:Choice>
  </mc:AlternateContent>
  <xr:revisionPtr revIDLastSave="0" documentId="13_ncr:1_{5C13BFEC-6EC2-4A1D-8303-DB55FBB1ED57}" xr6:coauthVersionLast="47" xr6:coauthVersionMax="47" xr10:uidLastSave="{00000000-0000-0000-0000-000000000000}"/>
  <bookViews>
    <workbookView xWindow="-120" yWindow="-120" windowWidth="24240" windowHeight="13140" tabRatio="795" activeTab="3" xr2:uid="{00000000-000D-0000-FFFF-FFFF00000000}"/>
  </bookViews>
  <sheets>
    <sheet name="Inicio" sheetId="16" r:id="rId1"/>
    <sheet name=" Política GD" sheetId="18" r:id="rId2"/>
    <sheet name="Instrucciones" sheetId="14" r:id="rId3"/>
    <sheet name="Autodiagnóstico" sheetId="15" r:id="rId4"/>
    <sheet name="Gráficas" sheetId="17" r:id="rId5"/>
    <sheet name="Plan de Acción" sheetId="8" r:id="rId6"/>
  </sheets>
  <externalReferences>
    <externalReference r:id="rId7"/>
  </externalReferences>
  <definedNames>
    <definedName name="Acciones_Categoría_3">'[1]Ponderaciones y parámetros'!$K$6:$N$6</definedName>
    <definedName name="Nombre" localSheetId="2">#REF!</definedName>
    <definedName name="Nombre">#REF!</definedName>
    <definedName name="POLITICA">Inicio!$D$7</definedName>
    <definedName name="Simulador">[1]Listas!$B$2:$B$4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0" i="15" l="1"/>
  <c r="G16" i="15"/>
  <c r="G29" i="15"/>
  <c r="K34" i="17" s="1"/>
  <c r="G34" i="15"/>
  <c r="K35" i="17" s="1"/>
  <c r="F27" i="8"/>
  <c r="F28" i="8"/>
  <c r="F8" i="8"/>
  <c r="F9" i="8"/>
  <c r="F10" i="8"/>
  <c r="F11" i="8"/>
  <c r="F12" i="8"/>
  <c r="F13" i="8"/>
  <c r="F14" i="8"/>
  <c r="F15" i="8"/>
  <c r="F16" i="8"/>
  <c r="F17" i="8"/>
  <c r="F18" i="8"/>
  <c r="F19" i="8"/>
  <c r="F20" i="8"/>
  <c r="F21" i="8"/>
  <c r="F22" i="8"/>
  <c r="F23" i="8"/>
  <c r="F24" i="8"/>
  <c r="F25" i="8"/>
  <c r="F26" i="8"/>
  <c r="F29" i="8"/>
  <c r="F30" i="8"/>
  <c r="F31" i="8"/>
  <c r="F32" i="8"/>
  <c r="F33" i="8"/>
  <c r="F34" i="8"/>
  <c r="I35" i="17"/>
  <c r="I34" i="17"/>
  <c r="I33" i="17"/>
  <c r="I32" i="17"/>
  <c r="K32" i="17"/>
  <c r="I12" i="17"/>
  <c r="F7" i="8"/>
  <c r="D10" i="15" l="1"/>
  <c r="I6" i="15" s="1"/>
  <c r="K12" i="17" s="1"/>
  <c r="K33" i="17"/>
</calcChain>
</file>

<file path=xl/sharedStrings.xml><?xml version="1.0" encoding="utf-8"?>
<sst xmlns="http://schemas.openxmlformats.org/spreadsheetml/2006/main" count="397" uniqueCount="267">
  <si>
    <t>GUÍAS Y NORMAS TÉCNICAS</t>
  </si>
  <si>
    <t>ACTIVIDADES DE GESTIÓN</t>
  </si>
  <si>
    <t/>
  </si>
  <si>
    <t>ENTIDAD</t>
  </si>
  <si>
    <t>INSTRUCCIONES DE DILIGENCIAMIENTO</t>
  </si>
  <si>
    <t>PUNTAJE 
(0 - 100)</t>
  </si>
  <si>
    <t>OBSERVACIONES</t>
  </si>
  <si>
    <t>Calificación</t>
  </si>
  <si>
    <t>Niveles</t>
  </si>
  <si>
    <t>-</t>
  </si>
  <si>
    <t>Puntaje</t>
  </si>
  <si>
    <t>Nivel</t>
  </si>
  <si>
    <t>Color</t>
  </si>
  <si>
    <t>0 - 20</t>
  </si>
  <si>
    <t>21 - 40</t>
  </si>
  <si>
    <t>41 - 60</t>
  </si>
  <si>
    <t>61- 80</t>
  </si>
  <si>
    <t>81- 100</t>
  </si>
  <si>
    <t>CALIFICACIÓN TOTAL</t>
  </si>
  <si>
    <t>Acciones</t>
  </si>
  <si>
    <t>Peso</t>
  </si>
  <si>
    <t>CALIFICACIÓN</t>
  </si>
  <si>
    <t>Para la calificación, se estableció una escala de 5 niveles así:</t>
  </si>
  <si>
    <t>Está compuesto por las siguientes columnas:</t>
  </si>
  <si>
    <r>
      <rPr>
        <b/>
        <sz val="11"/>
        <color theme="1"/>
        <rFont val="Arial"/>
        <family val="2"/>
      </rPr>
      <t xml:space="preserve">Calificación: </t>
    </r>
    <r>
      <rPr>
        <sz val="11"/>
        <color theme="1"/>
        <rFont val="Arial"/>
        <family val="2"/>
      </rPr>
      <t>muestra la calificación para cada uno de las categorías.  Se calcula automáticamente.</t>
    </r>
  </si>
  <si>
    <r>
      <t xml:space="preserve">Observaciones: </t>
    </r>
    <r>
      <rPr>
        <sz val="11"/>
        <color theme="1"/>
        <rFont val="Arial"/>
        <family val="2"/>
      </rPr>
      <t>en este espacio, podrá hacer las anotaciones o comentarios que considere pertinente</t>
    </r>
  </si>
  <si>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</si>
  <si>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</si>
  <si>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</si>
  <si>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</si>
  <si>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</si>
  <si>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 xml:space="preserve">Esta hoja contiene un cuadro que le permitirá establecer una planeación y una ruta de acción, con base en las actividades de gestión que fueron evaluadas. </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</si>
  <si>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</si>
  <si>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</si>
  <si>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</si>
  <si>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</si>
  <si>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</si>
  <si>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POLÍTICA GESTIÓN DOCUMENTAL</t>
  </si>
  <si>
    <t>Estratégico</t>
  </si>
  <si>
    <t>Documental</t>
  </si>
  <si>
    <t xml:space="preserve">Cultural </t>
  </si>
  <si>
    <t xml:space="preserve">Gestión Documental </t>
  </si>
  <si>
    <t>La Entidad cuenta con una Política de Gestión Documental</t>
  </si>
  <si>
    <r>
      <rPr>
        <b/>
        <sz val="11"/>
        <color theme="1"/>
        <rFont val="Arial"/>
        <family val="2"/>
      </rPr>
      <t>Actividades de Gestión:</t>
    </r>
    <r>
      <rPr>
        <sz val="11"/>
        <color theme="1"/>
        <rFont val="Arial"/>
        <family val="2"/>
      </rPr>
      <t xml:space="preserve"> actividades puntuales que están enmarcadas dentro de la Gestión Documental</t>
    </r>
  </si>
  <si>
    <t>Los temas de Gestión Documental fueron tratados en el Comité Institucional de Desarrollo Administrativo o en reuniones del Comité Interno de Archivo</t>
  </si>
  <si>
    <t>Elaboración y utilización del Diagnóstico Integral de Archivos</t>
  </si>
  <si>
    <t>Organización de Fondo Acumulado</t>
  </si>
  <si>
    <t>Elaboración y publicación del Cuadro de Clasificación Documental CCD</t>
  </si>
  <si>
    <t>Inventario de la documentación de sus archivos de gestión en el Formato Único de Inventario Documental - FUID:</t>
  </si>
  <si>
    <t>Inventario de la documentación de su archivo central en el Formato Único de Inventario Documental - FUID:</t>
  </si>
  <si>
    <t>Transferencias de documentos de los archivos de gestión al archivo central</t>
  </si>
  <si>
    <t>Elaboración, aprobación, implementación y publicación del documento Sistema Integrado de Conservación - SIC</t>
  </si>
  <si>
    <t>Clasificación de  la información y  establecimiento de categorías de derechos y restricciones de acceso a los documentos electrónicos</t>
  </si>
  <si>
    <t>Elaboración del Modelo de requisitos para la gestión de documentos electrónicos</t>
  </si>
  <si>
    <t>Mecanismos o controles técnicos en los Sistemas de Información  para restringir el acceso a los documentos en entorno electrónico</t>
  </si>
  <si>
    <t>Tecnológico</t>
  </si>
  <si>
    <t>Conservación de documentos en soporte físico</t>
  </si>
  <si>
    <t>Gestión documental alineada con políticas de gestión ambiental</t>
  </si>
  <si>
    <t>Facilidad de acceso y consulta de la información de archivo</t>
  </si>
  <si>
    <t>Gestión documental alineada con las políticas y lineamientos del Sistema de Gestión de Calidad implementada en la Entidad</t>
  </si>
  <si>
    <t xml:space="preserve">En conjunto, estos resultados le permitirán identificar cuales son las categorías y variables que presentan un mayor rezago, o cuya implementación está más retrasada, y así poder centrar su prioridad al momento de realizar el plan de implementación. </t>
  </si>
  <si>
    <t>2. Calificación por categorías:</t>
  </si>
  <si>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</si>
  <si>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Normalización de la producción documental (recepción, radicación unificada, consecutivos, formatos)</t>
  </si>
  <si>
    <t>Elaboración, aprobación,  tramitación de convalidación, implementación y publicación de la Tabla de Retención Documental - TRD.</t>
  </si>
  <si>
    <t>Actualización de Tabla de Retención Documental</t>
  </si>
  <si>
    <t>Normalización de eliminación documental</t>
  </si>
  <si>
    <t>Procedimientos de disposición final de documentos</t>
  </si>
  <si>
    <t>Preservación de documentos en soporte digital</t>
  </si>
  <si>
    <t>Sensibilización y capacitación funcionarios sobre archivos</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</si>
  <si>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</si>
  <si>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Elaboración, aprobación , implementación y publicación del Programa de Gestión Documental - PGD,</t>
  </si>
  <si>
    <t>Actualización eTAblade Retención Documental</t>
  </si>
  <si>
    <t>Sensibilización y capacitación a funcionarios sobre archivos</t>
  </si>
  <si>
    <t>Decreto 1080/15 art. 2.8.2.5.6.</t>
  </si>
  <si>
    <t>Decreto 1080/15 art. 2.8.2.1.14. Y  2.8.2.1.15.</t>
  </si>
  <si>
    <t>Decreto 1080/15 art. 2.8.2.5.8.</t>
  </si>
  <si>
    <t>Plan Institucional de Archivos – PINAR</t>
  </si>
  <si>
    <t>Ley 594/00 art. 21
Decreto 1080/15 cap. II
Ley 1712/14 art. 15</t>
  </si>
  <si>
    <t>Implementación de un Programa de Gestión Documental PGD</t>
  </si>
  <si>
    <t>Ley 594/00 art. 24
Decreto 1080/15 art. 2.8.2.5.10 a 2.8.2.5.13
Ley 1712/14 art. 15
Acuerdo 04/13</t>
  </si>
  <si>
    <t>Acuerdo 60/01 AGN</t>
  </si>
  <si>
    <t>Acuerdo 02/04 AGN
Acuerdo 04/13 AGN</t>
  </si>
  <si>
    <t>Decreto 1080/15 art. 2.8.2.5.8.
Ley 1712/14 art 12 literal d.</t>
  </si>
  <si>
    <t xml:space="preserve">Tablas de Retención y Transferencias Documentales
 Circular AGN 03 de 2015: Directrices para la elaboración de Tablas de Retención Documental
</t>
  </si>
  <si>
    <t>Ley 594/00 art. 24 
Decreto 1080/15 art. 2.8.2.5.10 a 2.8.2.5.13
Ley 1712/14 art. 15
Acuerdo 04/13</t>
  </si>
  <si>
    <t>Ley 594/00 art. 26
Decreto 1080/15 art. 2.8.2.5.8.
Ley 1712/14 art. 13
Acuerdo 42 de 2002
Acuerdo 05 de 2013</t>
  </si>
  <si>
    <t>Ley 594/00 art. 26
Decreto 1080/15 art. 2.8.2.5.8.
Ley 1712/14 art. 13
Acuerdo 42 de 2002
Acuerdo 05 de 2014</t>
  </si>
  <si>
    <t>Decreto 1080/15 art. 2.8.2.5.9.</t>
  </si>
  <si>
    <t xml:space="preserve">Acuerdo 04 /13 </t>
  </si>
  <si>
    <t>Ley 594/00 art. 46
Acuerdo  06/14</t>
  </si>
  <si>
    <t>Ley 594/00 art. 46
Acuerdo  06/15</t>
  </si>
  <si>
    <t>Ley 594/00 art. 46
Acuerdo  06/16</t>
  </si>
  <si>
    <t>Decreto 1080/15 Cap VII</t>
  </si>
  <si>
    <t>Ley 594/00 titulo VI</t>
  </si>
  <si>
    <t>Ley 594/00 art. 18</t>
  </si>
  <si>
    <t xml:space="preserve">Decreto 1080/15 art. 2.8.2.5.15. </t>
  </si>
  <si>
    <t>http://repositorio.archivogeneral.gov.co/repositorio/
http://www.archivogeneral.gov.co/consulte/recursos</t>
  </si>
  <si>
    <t xml:space="preserve">Buenas prácticas para reducir el consumo de papel
http://estrategia.gobiernoenlinea.gov.co/623/articles-8257_papel_buenaspracticas.pdf </t>
  </si>
  <si>
    <t>Acuerdo 04/13 AGN art. 15</t>
  </si>
  <si>
    <t>Modelo de requisitos para la implementación de un Sistema de Gestión de Documentos Electrónicos
http://observatoriotic.archivogeneral.gov.co/wp-content/uploads/2017/04/V2_Ficha_Software.pdf</t>
  </si>
  <si>
    <t xml:space="preserve">Apunte para la Organización de Archivos Municipales
http://www.archivogeneral.gov.co/manuales  </t>
  </si>
  <si>
    <t>Expedientes electrónicos</t>
  </si>
  <si>
    <t>Parametrización de Tablas de control de acceso</t>
  </si>
  <si>
    <t>POLÍTICA DE GESTIÓN DOCUMENTAL</t>
  </si>
  <si>
    <t>Inventario de documentos de Derechos Humanos o Derecho Internacional Humanitario no susceptible de eliminación</t>
  </si>
  <si>
    <t>Implementación de los requisitos de integridad, autenticidad, inalterabilidad, disponibilidad, preservación y metadatos de los documentos electrónicos de archivo en el Sistema de Gestión de Documento Electrónico.</t>
  </si>
  <si>
    <t>Actividades para alinear la gestión documental a la política ambiental</t>
  </si>
  <si>
    <t xml:space="preserve">Decreto 1080/15 cap. VII arts. 2.8.2.7.1.  a  2.8.2.7.11 </t>
  </si>
  <si>
    <t>Decreto 1080/15 art. 2.8.2.7.12
Acuerdo 02/14 AGN, art. 17°. Creación y conformación de expedientes electrónicos de archivo.</t>
  </si>
  <si>
    <t>Decreto 4741 de 2005
Circular externa 05 de 2012 AGN
Directiva Presidencial 04 de 2012</t>
  </si>
  <si>
    <t xml:space="preserve">Política encaminada al desarrollo sistemático de la gestión documental y administración de archivos en cuanto a la planificación, procesamiento, manejo y organización de los documentos desde su origen hasta su destino final, independientemente del soporte en que se encuentren y que han sido producidos y recibidos por una entidad en desarrollo de sus funciones y procesos para facilitar su uso, disponibilidad, utilización y preservación. </t>
  </si>
  <si>
    <t>Dominio documental</t>
  </si>
  <si>
    <t>Dominio estratégico</t>
  </si>
  <si>
    <t>Dominio tecnológico</t>
  </si>
  <si>
    <t>Dominio cultural</t>
  </si>
  <si>
    <t>Comprende la formulación de la política archivística de la entidad, la planeación estratégica de la gestión documental y la administración de archivos, el control la evaluación y seguimiento, en la definición y articulación de los lineamientos e instrumentos en esta materia.</t>
  </si>
  <si>
    <t>Comprende los procesos de la gestión documental. La gestión de los documentos en todos sus formatos o soportes, creados o recibidos por cualquier entidad en el ejercicio de sus actividades con la responsabilidad de crear, mantener, y servir los documentos, durante su ciclo vital.</t>
  </si>
  <si>
    <t>Comprende la administración electrónica de documentos, la seguridad de la información y la interoperabilidad en cumplimiento de las políticas y lineamientos de la gestión documental y administración de archivos.</t>
  </si>
  <si>
    <t>Comprende aspectos relacionados con la interiorización de una cultura archivística por el posicionamiento de la gestión documental que aporta a la optimización de la eficiencia y desarrollo organizacional y cultural de la entidad y la comunidad de la cual hace parte, mediante la gestión del conocimiento, gestión del cambio, la participación ciudadana, la protección del medio ambiente y la difusión.</t>
  </si>
  <si>
    <t>SIGLAS UTILIZADAS</t>
  </si>
  <si>
    <t>AGN</t>
  </si>
  <si>
    <t>Archivo General de la Nación</t>
  </si>
  <si>
    <t>PINAR</t>
  </si>
  <si>
    <t>Plan Institucional de Archivos</t>
  </si>
  <si>
    <t>PGD</t>
  </si>
  <si>
    <t>Progra,a de Gestión Documental</t>
  </si>
  <si>
    <t>TRD</t>
  </si>
  <si>
    <t>Tablas de Retención Documental</t>
  </si>
  <si>
    <t>TVD</t>
  </si>
  <si>
    <t>Tablas de Valoración Documental</t>
  </si>
  <si>
    <t>CCD</t>
  </si>
  <si>
    <t>Cuadro de Clasificación Documental</t>
  </si>
  <si>
    <t>FUID</t>
  </si>
  <si>
    <t>Formulario Único de Inventario Documental</t>
  </si>
  <si>
    <t>SIC</t>
  </si>
  <si>
    <t>Sistema Integrado de Conservación</t>
  </si>
  <si>
    <t>Esta política es liderada por el Archivo General de la Nación cuyos lineamientos parten del Modelo de Gestión Documental Colombiano que establece un marco de referencia que se expresa en cuatro dominios que se describen a continuación:</t>
  </si>
  <si>
    <t>COMPONENTES</t>
  </si>
  <si>
    <t>CATEGORÍAS</t>
  </si>
  <si>
    <t>DISEÑE ALTERNATIVAS DE MEJORA</t>
  </si>
  <si>
    <t>MEJORAS A IMPLEMENTAR
(INCLUIR PLAZO DE LA IMPLEMENTACIÓN)</t>
  </si>
  <si>
    <t>EVALUACIÓN DE LA EFICACIA DE
LAS ACCIONES IMPLEMENTADAS</t>
  </si>
  <si>
    <t>PLAN DE ACCIÓN GESTIÓN DOCUMENTAL</t>
  </si>
  <si>
    <t>AUTODIAGNÓSTICO</t>
  </si>
  <si>
    <t>PLAN DE ACCIÓN</t>
  </si>
  <si>
    <t xml:space="preserve">AUTODIAGNÓSTICO  POLÍTICA DE GESTIÓN DOCUMENTAL </t>
  </si>
  <si>
    <t>RESULTADOS POLÍTICA DE GESTIÓN DOCUMENTAL</t>
  </si>
  <si>
    <t>A continuación, se explica en detalle como se debe diligenciar</t>
  </si>
  <si>
    <t>Autodiagnóstico:</t>
  </si>
  <si>
    <r>
      <rPr>
        <b/>
        <sz val="11"/>
        <color theme="1"/>
        <rFont val="Arial"/>
        <family val="2"/>
      </rPr>
      <t>Puntaje:</t>
    </r>
    <r>
      <rPr>
        <sz val="11"/>
        <color theme="1"/>
        <rFont val="Arial"/>
        <family val="2"/>
      </rPr>
      <t xml:space="preserve"> es la casilla donde la entidad se autocalificará de acuerdo con los criterios establecidos, en una escala de 0 a 100</t>
    </r>
  </si>
  <si>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</si>
  <si>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r>
      <t xml:space="preserve">componente: </t>
    </r>
    <r>
      <rPr>
        <sz val="11"/>
        <color theme="1"/>
        <rFont val="Arial"/>
        <family val="2"/>
      </rPr>
      <t>se ha definido una única variable para la política de Gestión Documental</t>
    </r>
  </si>
  <si>
    <r>
      <rPr>
        <b/>
        <sz val="11"/>
        <color theme="1"/>
        <rFont val="Arial"/>
        <family val="2"/>
      </rPr>
      <t xml:space="preserve">Calificación: </t>
    </r>
    <r>
      <rPr>
        <sz val="11"/>
        <color theme="1"/>
        <rFont val="Arial"/>
        <family val="2"/>
      </rPr>
      <t>muestra la calificación para cada uno de los componentes.  Se calcula automáticamente.</t>
    </r>
  </si>
  <si>
    <r>
      <rPr>
        <b/>
        <sz val="11"/>
        <color theme="1"/>
        <rFont val="Arial"/>
        <family val="2"/>
      </rPr>
      <t xml:space="preserve">Categoría: </t>
    </r>
    <r>
      <rPr>
        <sz val="11"/>
        <color theme="1"/>
        <rFont val="Arial"/>
        <family val="2"/>
      </rPr>
      <t>agrupaciones de temas claves de acuerdo con cada uno de los componentes establecidos.</t>
    </r>
  </si>
  <si>
    <t>En esta hoja se podrán visualizar de una manera más clara y sencilla los resultados obtenidos.  Estas se generarán automáticamente una vez sea diligenciado el autodiagnóstico.</t>
  </si>
  <si>
    <t>En la segunda gráfica, se muestra la calificación por categorías.</t>
  </si>
  <si>
    <t>Plan de Acción:</t>
  </si>
  <si>
    <t>NORMATIVIDAD</t>
  </si>
  <si>
    <t>OTROS</t>
  </si>
  <si>
    <t>Guías y normas y técnicas</t>
  </si>
  <si>
    <t>Nomratividad</t>
  </si>
  <si>
    <t>Otros</t>
  </si>
  <si>
    <t>Diseñe alternativas de mejora</t>
  </si>
  <si>
    <t>Mejoras a implementar (incluya el plazo de la implementación)</t>
  </si>
  <si>
    <t>Evaluación de la eficiacia de las medidas implementadas</t>
  </si>
  <si>
    <t>AUTODIAGNÓSTICO POLÍTICA DE GESTIÓN DOCUMENTAL</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</si>
  <si>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</si>
  <si>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</si>
  <si>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</si>
  <si>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</si>
  <si>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</si>
  <si>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AUTODIAGNÓSTICO DE GESTIÓN </t>
  </si>
  <si>
    <t>2. Planeación y Ruta de acción (color naranja):</t>
  </si>
  <si>
    <t>N/A</t>
  </si>
  <si>
    <t>Todos los archivos se transfieren al archivo central</t>
  </si>
  <si>
    <t>Todos los documentos se conservan en soporte fisico</t>
  </si>
  <si>
    <t>Todo el archivo se encuentra a disposicion de quien necesite tener el acceso</t>
  </si>
  <si>
    <t>Implementar politica de gestion documental</t>
  </si>
  <si>
    <t>Aplicación del sistema de gestion documental</t>
  </si>
  <si>
    <t>Contar con un diagnostico integral del archivo</t>
  </si>
  <si>
    <t>Incluir las actividades de planeacion sobre gestion documental</t>
  </si>
  <si>
    <t>Publicar la tabla de retencion documental</t>
  </si>
  <si>
    <t>Implementar completamente la normalizacion de la produccion documental</t>
  </si>
  <si>
    <t>Continuar transfirendo los docuemtnos de los archivos de gestion al archivo general</t>
  </si>
  <si>
    <t>NA</t>
  </si>
  <si>
    <t>Conservar documentos de la institucion en soporte fisico</t>
  </si>
  <si>
    <t>Campaña para no utilizar papel en la institucion</t>
  </si>
  <si>
    <t>Continuar facilitando el acceso y la consulta de la informacion del archivo de la institucion</t>
  </si>
  <si>
    <t>Realizar campañas y capacitaciones al personal sobre en buen manejo del archivo</t>
  </si>
  <si>
    <t>Alinear la Gestion Documental con la politicas y lineamientos del Sistema de Calidad implementda en la entidad</t>
  </si>
  <si>
    <t>Clasificar la informacion y establecer las categorias de derechos y restricciones de acceso a los documentos electronicos</t>
  </si>
  <si>
    <t>Elaborar y publicar el cuadro de clasificacion documental CCD</t>
  </si>
  <si>
    <t>Realizar el inventario de la documentacion de los archivos de gestion en el Fomarto Unico de Inventario Documental - FUID</t>
  </si>
  <si>
    <t>Realizar el inventario del archivo central en el Fomarto Unico de Inventario Documental - FUID</t>
  </si>
  <si>
    <t>Aplicación del sistema de gestion de calidad por medio del contratista encargado.
SE APLICARA A PARTIR DE FEBRERO DE 2019</t>
  </si>
  <si>
    <t>Implementar Programa de Gestion Documental - PGD</t>
  </si>
  <si>
    <t>Contratar personal idoneo que tenga como objeto principal, establecer la politica y dar cumplimiento a la gestion documental de la institucion.
PLAZO A DIC 31/2019</t>
  </si>
  <si>
    <t>Realizar un diagnostico integral del archivo periodicamente, y apoyarse del personal que maneja documentacion.
SE REVISARA DE MANERA PERIODICA (BIMESTRAL)</t>
  </si>
  <si>
    <t>Elaborar y aprobar el plan institucional de archivos.
PLAZO A MARZO 31/2019</t>
  </si>
  <si>
    <t>Se cuenta con la Tabla de Retencion Documental, durante este año, se publicara en la pagina Web de la institucion.
PLAZO FEBRERO 2019</t>
  </si>
  <si>
    <t>El archivo fisico, se encuentra en la institucion desde 1997, pero a partir del 2016 se encuentra digitalizado</t>
  </si>
  <si>
    <t>Escanear la documentacion que no se encuentra digitalizada.
PLAZO A DIC 31/2019</t>
  </si>
  <si>
    <t>Implementar formatos y consecutivos para todos los procesos que se realizan en la institucion, publicarlos en la pagina Web de la institucion para que el personal tenga acceso.
PLAZO A JUNIO 2019</t>
  </si>
  <si>
    <t>Revisar la politica del Archivo General de la Nacion para elaborar el Cuadro de Clasificacion Documental y publicarlo en la pagina Web de la institucion.
PLAZO A JUNIO 2019</t>
  </si>
  <si>
    <t>Descargar el Formato Unico de Inventario Documental que se encuentra en el Archivo General de la Nacion, diligenciarlo con la imformacion de la institucion que cuenta la informacion.
PLAZO A DIC 31/2019</t>
  </si>
  <si>
    <t>Cumplr con los procediemientos establecidos para la disposicion final de los doumentos de la institucion</t>
  </si>
  <si>
    <t>No se ha implementado</t>
  </si>
  <si>
    <t>Preservar el archivo al largo plazo.</t>
  </si>
  <si>
    <t>Continuar con el cumplimiento de los procesos establecidos para la disposicion final de los documentos de la institucion.
PLAZO 2019</t>
  </si>
  <si>
    <t xml:space="preserve">En la Base 1 se diseño un espacio en el cual se preservara el archivo a largo plazo.
PLAZO 2019
</t>
  </si>
  <si>
    <t>Se asigno un espacio en la Base 1 para conservar documento de la institucion en soporte fisico.
PLAZO 2019</t>
  </si>
  <si>
    <t>Preservar todos los documentos de la institucion en soporte digital</t>
  </si>
  <si>
    <t>Se deben realizar jornadas de trabajo en las cuales, se pueda digitalizar la documentacion de 1997 al 2016.
PLAZO JUNIO 2019</t>
  </si>
  <si>
    <t>Se deben realizar jornadas de trabajo en las cuales, se pueda digitalizar la documentacion de 1997 al 2016 y asi mismo clasificarla de manera organizada para encontrarla facilmente cuando se requiera.
PLAZO JUNIO 2019</t>
  </si>
  <si>
    <t>Parametrizar las Tablas de control de Acceso de la Institucion.</t>
  </si>
  <si>
    <t xml:space="preserve">Realizar un formato para que la informacion digital sea de facil acceso. Y clasificar la informacion en series y subseries inofrmando tambien la ubicación de la documentacion.
PLAZO DIC 31/2019 </t>
  </si>
  <si>
    <t>Implementar los requisitos de integridad, autenticidad, inalterabilidad, disponibilidad, preservacion y metadatos de los documentos electronicos de archivo en el Sistema de Gestion de Documento Electronico</t>
  </si>
  <si>
    <t>Basarnos en la guia de implementacion de un Sistema de Gestion de Documentos electronicos con el fin de gestionar los documentos y que se vulvan una herramienta fundamental para el acceso, consulta, transparencia optimizacion y disponibilidad de la informacion de la institucion.
PLAZO DIC 31/ 2019</t>
  </si>
  <si>
    <t>Documentos electronicos de archivo correspondientes a los procesos administrativos de la institucion.</t>
  </si>
  <si>
    <t xml:space="preserve">Descargar el formato de expediente que se encuentra en el Archivo General de la Nacion, para establecer los elementos necesarios del expediente electronico.
PLAZO DIC 31/ 2019
</t>
  </si>
  <si>
    <t>Asignar usuario y contraseña a los usuarios de la institucion que van a estar autorizados a consultar la informacion electronica.
JUNIO 2019</t>
  </si>
  <si>
    <t>Controlar el acceso a la documentacion electronica de la institucion.</t>
  </si>
  <si>
    <t>Continuar facilitando el acceso y la consulta de la informacion del archivo de la institucion.
PLAZO 2019</t>
  </si>
  <si>
    <t>Continuar transfirendo los docuemtnos de los archivos de gestion al archivo general.
PLAZO 2019</t>
  </si>
  <si>
    <t>Ofrecer campañas bimestrales al personal de la institucion, concientizandolos de la importancia de llegar al uso del 0% del papel.
REALIZAR CAMPAÑAS SEMESTRALES</t>
  </si>
  <si>
    <t>Continuar realizando campañas y capacitaciones al personal sobre en buen manejo del archivo.
REALIZAR CAMPAÑAS BIMESTRALES</t>
  </si>
  <si>
    <t>Normalizar y documentar la politica de Gestion de Calidad  y alinearla con la gestion documental y asi mismo socializarla con los responsables.
PLAZO JULIO 2019</t>
  </si>
  <si>
    <t>Revisiones bimestrales realizadas</t>
  </si>
  <si>
    <t>Elaborar el Programa de Gestion Documental con sus objetivos y requerimientos normativos con el fin de fortalcer la gestion de la institcuion.
PLAZO  de INICIO MARZO 2019</t>
  </si>
  <si>
    <t>tabal de retencio documental eveidenciada en la web marzo 2019</t>
  </si>
  <si>
    <t>Tablas publicadas</t>
  </si>
  <si>
    <t xml:space="preserve">Realzar la trsnaferednias de archivos en sus tiempos habilitados </t>
  </si>
  <si>
    <t>Evidenciar archivo de largo plazo 31/12/2019</t>
  </si>
  <si>
    <t xml:space="preserve">No de procesos establecidos </t>
  </si>
  <si>
    <t>Evidenciar archivo de soporte fisico 31/12/2019</t>
  </si>
  <si>
    <t xml:space="preserve">No de jornadas de trabajo realizadas </t>
  </si>
  <si>
    <t xml:space="preserve">Formatos realizados </t>
  </si>
  <si>
    <t xml:space="preserve">Documentos electronicos gestionados </t>
  </si>
  <si>
    <t xml:space="preserve">Expedientes electrocios realizados </t>
  </si>
  <si>
    <t xml:space="preserve">usuarios y contaseñas elaborados </t>
  </si>
  <si>
    <t>Aplicación campaña cero papel</t>
  </si>
  <si>
    <t xml:space="preserve">Personas que accedieron a la institucion </t>
  </si>
  <si>
    <t xml:space="preserve">Medir las Capacitaciones brindadas y No de funcionarios capactados </t>
  </si>
  <si>
    <t xml:space="preserve">Cantidad de Personas con las que socializaron la politica de gestion documetal </t>
  </si>
  <si>
    <t>contratacion realizada a mas tardar 30 de agosto de 2019</t>
  </si>
  <si>
    <t>Acta de aprobacion o resolucion a mas tardar el 30 de agosto de  2019</t>
  </si>
  <si>
    <t>contar con los profesionales para eltema a mas tardar en agosto de 2019</t>
  </si>
  <si>
    <t>100% documentacion escaneada</t>
  </si>
  <si>
    <t>Documento publicado en julio 2019</t>
  </si>
  <si>
    <t>Formatos elaborados en las fechas establecidas</t>
  </si>
  <si>
    <t>Realizar inventario documental dici 31/2019</t>
  </si>
  <si>
    <t>Fueron tratados los temas en Actas de comité No.1, 2 y 3 del 2020</t>
  </si>
  <si>
    <t>No se cuenta con el diagnóstico</t>
  </si>
  <si>
    <t>Se cuenta con política la cual esta publicada en la pagina web</t>
  </si>
  <si>
    <t>Se cuenta con el documento y esta publicada en la pagina web</t>
  </si>
  <si>
    <t>Las tablas de retención fueron actualizadas en la vigencia 2021 y se encuentran publicadas en la pagina web</t>
  </si>
  <si>
    <t>se actualizan las tablas en el 2021, ya que las que estaban tenian vigencia del 2012</t>
  </si>
  <si>
    <t>se cuenta con archivo eletronico que recoge la informacion de los documentos</t>
  </si>
  <si>
    <t>Cumplir con los procediemientos establecidos para la disposicion final de los doumentos de la institucion</t>
  </si>
  <si>
    <t>Desde el 2018 se han preservado los documentos en soporte digital</t>
  </si>
  <si>
    <t>se cuenta con servidores y bloqueo para limitar los documentos en pdf</t>
  </si>
  <si>
    <t xml:space="preserve">durante el 1 trimestre no se ha realizado Sensibilización y capacitación a funcionarios </t>
  </si>
  <si>
    <t xml:space="preserve"> Se empezara a aplicar en Febrero de 2024</t>
  </si>
  <si>
    <t>No se cuenta con actividades de cero papel</t>
  </si>
  <si>
    <t>Desde el 2017 se han preservado los documentos en soporte digital</t>
  </si>
  <si>
    <t xml:space="preserve">El archivo fisico se encuentra en la institucion desde 1997 y a partir de 2014 se encuentra digitalizados los documentos hasta la vigencia 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</si>
</sst>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8"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2"/>
      <color theme="0"/>
      <name val="Arial"/>
      <family val="2"/>
    </font>
    <font>
      <sz val="12"/>
      <color theme="1"/>
      <name val="Calibri"/>
      <family val="2"/>
      <scheme val="minor"/>
    </font>
    <font>
      <sz val="9"/>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1"/>
      <color rgb="FF000000"/>
      <name val="Arial"/>
      <family val="2"/>
    </font>
    <font>
      <b/>
      <sz val="11"/>
      <color rgb="FF0070C0"/>
      <name val="Arial"/>
      <family val="2"/>
    </font>
    <font>
      <b/>
      <sz val="11"/>
      <color rgb="FF002060"/>
      <name val="Arial"/>
      <family val="2"/>
    </font>
    <font>
      <sz val="9"/>
      <color theme="1"/>
      <name val="Arial"/>
      <family val="2"/>
    </font>
    <font>
      <sz val="10"/>
      <name val="Arial"/>
      <family val="2"/>
    </font>
    <font>
      <u/>
      <sz val="10"/>
      <name val="Arial"/>
      <family val="2"/>
    </font>
    <font>
      <sz val="11"/>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sz val="14"/>
      <color rgb="FF002060"/>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3">
    <border>
      <left/>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3"/>
      </left>
      <right style="thin">
        <color theme="3"/>
      </right>
      <top style="thin">
        <color theme="3"/>
      </top>
      <bottom style="thin">
        <color theme="3"/>
      </bottom>
      <diagonal/>
    </border>
    <border>
      <left/>
      <right/>
      <top style="medium">
        <color theme="3"/>
      </top>
      <bottom/>
      <diagonal/>
    </border>
    <border>
      <left/>
      <right/>
      <top/>
      <bottom style="medium">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thin">
        <color theme="3"/>
      </left>
      <right style="thin">
        <color theme="3"/>
      </right>
      <top style="medium">
        <color theme="3"/>
      </top>
      <bottom/>
      <diagonal/>
    </border>
    <border>
      <left style="thin">
        <color theme="4" tint="-0.499984740745262"/>
      </left>
      <right style="thin">
        <color theme="4" tint="-0.499984740745262"/>
      </right>
      <top style="dashed">
        <color theme="4" tint="-0.499984740745262"/>
      </top>
      <bottom style="thin">
        <color theme="3"/>
      </bottom>
      <diagonal/>
    </border>
    <border>
      <left style="double">
        <color theme="3"/>
      </left>
      <right style="dashed">
        <color rgb="FF002060"/>
      </right>
      <top style="double">
        <color rgb="FF002060"/>
      </top>
      <bottom style="dashed">
        <color rgb="FF002060"/>
      </bottom>
      <diagonal/>
    </border>
    <border>
      <left style="double">
        <color theme="3"/>
      </left>
      <right style="dashed">
        <color rgb="FF002060"/>
      </right>
      <top style="dashed">
        <color rgb="FF002060"/>
      </top>
      <bottom style="double">
        <color theme="3"/>
      </bottom>
      <diagonal/>
    </border>
    <border>
      <left style="dashed">
        <color rgb="FF002060"/>
      </left>
      <right style="dashed">
        <color rgb="FF002060"/>
      </right>
      <top style="dashed">
        <color rgb="FF002060"/>
      </top>
      <bottom style="double">
        <color theme="3"/>
      </bottom>
      <diagonal/>
    </border>
    <border>
      <left style="dashed">
        <color rgb="FF002060"/>
      </left>
      <right style="thin">
        <color rgb="FF002060"/>
      </right>
      <top style="dashed">
        <color rgb="FF002060"/>
      </top>
      <bottom style="double">
        <color theme="3"/>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3"/>
      </left>
      <right style="dashed">
        <color theme="3"/>
      </right>
      <top style="double">
        <color theme="3"/>
      </top>
      <bottom style="dashed">
        <color theme="3"/>
      </bottom>
      <diagonal/>
    </border>
    <border>
      <left style="dashed">
        <color theme="3"/>
      </left>
      <right style="dashed">
        <color theme="3"/>
      </right>
      <top style="double">
        <color theme="3"/>
      </top>
      <bottom style="dashed">
        <color theme="3"/>
      </bottom>
      <diagonal/>
    </border>
    <border>
      <left style="dashed">
        <color theme="3"/>
      </left>
      <right style="thin">
        <color theme="3"/>
      </right>
      <top style="double">
        <color theme="3"/>
      </top>
      <bottom style="dashed">
        <color theme="3"/>
      </bottom>
      <diagonal/>
    </border>
    <border>
      <left style="thin">
        <color theme="3"/>
      </left>
      <right style="dashed">
        <color theme="3"/>
      </right>
      <top style="dashed">
        <color theme="3"/>
      </top>
      <bottom style="dashed">
        <color theme="3"/>
      </bottom>
      <diagonal/>
    </border>
    <border>
      <left style="dashed">
        <color theme="3"/>
      </left>
      <right style="dashed">
        <color theme="3"/>
      </right>
      <top style="dashed">
        <color theme="3"/>
      </top>
      <bottom style="dashed">
        <color theme="3"/>
      </bottom>
      <diagonal/>
    </border>
    <border>
      <left style="dashed">
        <color theme="3"/>
      </left>
      <right style="thin">
        <color theme="3"/>
      </right>
      <top style="dashed">
        <color theme="3"/>
      </top>
      <bottom style="dashed">
        <color theme="3"/>
      </bottom>
      <diagonal/>
    </border>
    <border>
      <left style="thin">
        <color theme="3"/>
      </left>
      <right style="dashed">
        <color theme="3"/>
      </right>
      <top style="dashed">
        <color theme="3"/>
      </top>
      <bottom style="thin">
        <color theme="3"/>
      </bottom>
      <diagonal/>
    </border>
    <border>
      <left style="dashed">
        <color theme="3"/>
      </left>
      <right style="dashed">
        <color theme="3"/>
      </right>
      <top style="dashed">
        <color theme="3"/>
      </top>
      <bottom style="thin">
        <color theme="3"/>
      </bottom>
      <diagonal/>
    </border>
    <border>
      <left style="dashed">
        <color theme="3"/>
      </left>
      <right style="thin">
        <color theme="3"/>
      </right>
      <top style="dashed">
        <color theme="3"/>
      </top>
      <bottom style="thin">
        <color theme="3"/>
      </bottom>
      <diagonal/>
    </border>
    <border>
      <left style="thin">
        <color theme="3"/>
      </left>
      <right style="dashed">
        <color theme="3"/>
      </right>
      <top/>
      <bottom style="dashed">
        <color theme="3"/>
      </bottom>
      <diagonal/>
    </border>
    <border>
      <left style="dashed">
        <color theme="3"/>
      </left>
      <right style="dashed">
        <color theme="3"/>
      </right>
      <top/>
      <bottom style="dashed">
        <color theme="3"/>
      </bottom>
      <diagonal/>
    </border>
    <border>
      <left style="dashed">
        <color theme="3"/>
      </left>
      <right style="thin">
        <color theme="3"/>
      </right>
      <top/>
      <bottom style="dashed">
        <color theme="3"/>
      </bottom>
      <diagonal/>
    </border>
    <border>
      <left style="thin">
        <color theme="4" tint="-0.499984740745262"/>
      </left>
      <right style="thin">
        <color theme="4" tint="-0.499984740745262"/>
      </right>
      <top style="thin">
        <color theme="3"/>
      </top>
      <bottom style="dashed">
        <color theme="4" tint="-0.499984740745262"/>
      </bottom>
      <diagonal/>
    </border>
    <border>
      <left style="thin">
        <color theme="3"/>
      </left>
      <right style="dashed">
        <color theme="3"/>
      </right>
      <top style="thin">
        <color theme="3"/>
      </top>
      <bottom style="dashed">
        <color theme="3"/>
      </bottom>
      <diagonal/>
    </border>
    <border>
      <left style="dashed">
        <color theme="3"/>
      </left>
      <right style="dashed">
        <color theme="3"/>
      </right>
      <top style="thin">
        <color theme="3"/>
      </top>
      <bottom style="dashed">
        <color theme="3"/>
      </bottom>
      <diagonal/>
    </border>
    <border>
      <left style="dashed">
        <color theme="3"/>
      </left>
      <right style="thin">
        <color theme="3"/>
      </right>
      <top style="thin">
        <color theme="3"/>
      </top>
      <bottom style="dashed">
        <color theme="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thin">
        <color theme="4" tint="-0.499984740745262"/>
      </left>
      <right style="thin">
        <color theme="4" tint="-0.499984740745262"/>
      </right>
      <top style="medium">
        <color theme="3"/>
      </top>
      <bottom style="dotted">
        <color theme="4" tint="-0.499984740745262"/>
      </bottom>
      <diagonal/>
    </border>
    <border>
      <left style="thin">
        <color theme="3"/>
      </left>
      <right style="thin">
        <color theme="3"/>
      </right>
      <top style="medium">
        <color theme="3"/>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3"/>
      </left>
      <right style="thin">
        <color theme="3"/>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3"/>
      </bottom>
      <diagonal/>
    </border>
    <border>
      <left style="thin">
        <color theme="3"/>
      </left>
      <right style="thin">
        <color theme="3"/>
      </right>
      <top style="dotted">
        <color theme="4" tint="-0.499984740745262"/>
      </top>
      <bottom style="thin">
        <color theme="3"/>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dotted">
        <color rgb="FF002060"/>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s>
  <cellStyleXfs count="3">
    <xf numFmtId="0" fontId="0" fillId="0" borderId="0"/>
    <xf numFmtId="41" fontId="1" fillId="0" borderId="0" applyFont="0" applyFill="0" applyBorder="0" applyAlignment="0" applyProtection="0"/>
    <xf numFmtId="0" fontId="23" fillId="0" borderId="0" applyNumberFormat="0" applyFill="0" applyBorder="0" applyAlignment="0" applyProtection="0"/>
  </cellStyleXfs>
  <cellXfs count="211">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41"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2" fontId="3" fillId="0" borderId="0" xfId="0" applyNumberFormat="1" applyFont="1" applyAlignment="1">
      <alignment vertical="center"/>
    </xf>
    <xf numFmtId="0" fontId="3" fillId="0" borderId="17" xfId="0" applyFont="1" applyBorder="1"/>
    <xf numFmtId="0" fontId="3" fillId="0" borderId="18" xfId="0" applyFont="1" applyBorder="1"/>
    <xf numFmtId="0" fontId="3" fillId="0" borderId="19" xfId="0" applyFont="1" applyBorder="1"/>
    <xf numFmtId="0" fontId="3" fillId="0" borderId="0" xfId="0" applyFont="1"/>
    <xf numFmtId="0" fontId="3" fillId="0" borderId="20" xfId="0" applyFont="1" applyBorder="1"/>
    <xf numFmtId="0" fontId="3" fillId="0" borderId="21" xfId="0" applyFont="1" applyBorder="1"/>
    <xf numFmtId="164" fontId="3" fillId="0" borderId="0" xfId="0" applyNumberFormat="1" applyFont="1"/>
    <xf numFmtId="0" fontId="3" fillId="0" borderId="22" xfId="0" applyFont="1" applyBorder="1"/>
    <xf numFmtId="0" fontId="3" fillId="0" borderId="23" xfId="0" applyFont="1" applyBorder="1"/>
    <xf numFmtId="0" fontId="3" fillId="0" borderId="24"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xf numFmtId="0" fontId="14" fillId="2" borderId="1" xfId="0" applyFont="1" applyFill="1" applyBorder="1" applyAlignment="1">
      <alignment horizontal="center" vertical="center"/>
    </xf>
    <xf numFmtId="0" fontId="3" fillId="0" borderId="30" xfId="0" applyFont="1" applyBorder="1" applyAlignment="1">
      <alignment vertical="center"/>
    </xf>
    <xf numFmtId="0" fontId="3" fillId="0" borderId="31" xfId="0" applyFont="1" applyBorder="1" applyAlignment="1">
      <alignment horizontal="center" vertical="center"/>
    </xf>
    <xf numFmtId="0" fontId="3" fillId="0" borderId="32" xfId="0" applyFont="1" applyBorder="1" applyAlignment="1">
      <alignment vertical="center"/>
    </xf>
    <xf numFmtId="0" fontId="3" fillId="0" borderId="33" xfId="0" applyFont="1" applyBorder="1" applyAlignment="1">
      <alignment horizontal="center" vertical="center"/>
    </xf>
    <xf numFmtId="0" fontId="3" fillId="8" borderId="33" xfId="0" applyFont="1" applyFill="1" applyBorder="1" applyAlignment="1">
      <alignment vertical="center"/>
    </xf>
    <xf numFmtId="0" fontId="3" fillId="3" borderId="33" xfId="0" applyFont="1" applyFill="1" applyBorder="1" applyAlignment="1">
      <alignment vertical="center"/>
    </xf>
    <xf numFmtId="0" fontId="3" fillId="0" borderId="34" xfId="0" applyFont="1" applyBorder="1" applyAlignment="1">
      <alignment vertical="center"/>
    </xf>
    <xf numFmtId="0" fontId="3" fillId="0" borderId="35" xfId="0" applyFont="1" applyBorder="1" applyAlignment="1">
      <alignment horizontal="center" vertical="center"/>
    </xf>
    <xf numFmtId="0" fontId="3" fillId="7" borderId="35" xfId="0" applyFont="1" applyFill="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8" fillId="0" borderId="0" xfId="0" applyFont="1"/>
    <xf numFmtId="0" fontId="8" fillId="0" borderId="0" xfId="0" applyFont="1" applyAlignment="1">
      <alignment horizontal="right"/>
    </xf>
    <xf numFmtId="0" fontId="3" fillId="0" borderId="0" xfId="0" applyFont="1" applyAlignment="1">
      <alignment vertical="center" wrapText="1"/>
    </xf>
    <xf numFmtId="0" fontId="3" fillId="5" borderId="0" xfId="0" applyFont="1" applyFill="1"/>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21" fillId="0" borderId="42" xfId="0" applyFont="1" applyBorder="1" applyAlignment="1">
      <alignment vertical="center" wrapText="1"/>
    </xf>
    <xf numFmtId="0" fontId="21" fillId="9" borderId="42" xfId="0" applyFont="1" applyFill="1" applyBorder="1" applyAlignment="1">
      <alignment vertical="center" wrapText="1"/>
    </xf>
    <xf numFmtId="0" fontId="4" fillId="0" borderId="43" xfId="0" applyFont="1" applyBorder="1" applyAlignment="1">
      <alignment vertical="center"/>
    </xf>
    <xf numFmtId="0" fontId="3" fillId="0" borderId="43" xfId="0" applyFont="1" applyBorder="1" applyAlignment="1">
      <alignment vertical="center"/>
    </xf>
    <xf numFmtId="0" fontId="5" fillId="0" borderId="39" xfId="0" applyFont="1" applyBorder="1" applyAlignment="1">
      <alignment horizontal="center" vertical="center"/>
    </xf>
    <xf numFmtId="0" fontId="3" fillId="0" borderId="44" xfId="0" applyFont="1" applyBorder="1" applyAlignment="1">
      <alignment vertical="center"/>
    </xf>
    <xf numFmtId="0" fontId="3" fillId="0" borderId="43" xfId="0" applyFont="1" applyBorder="1" applyAlignment="1">
      <alignment horizontal="center" vertical="center"/>
    </xf>
    <xf numFmtId="0" fontId="6" fillId="0" borderId="38" xfId="0" applyFont="1" applyBorder="1" applyAlignment="1">
      <alignment horizontal="center" vertical="center" wrapText="1"/>
    </xf>
    <xf numFmtId="0" fontId="3" fillId="0" borderId="44" xfId="0" applyFont="1" applyBorder="1" applyAlignment="1">
      <alignment horizontal="center" vertical="center"/>
    </xf>
    <xf numFmtId="0" fontId="25" fillId="0" borderId="0" xfId="0" applyFont="1" applyAlignment="1">
      <alignment vertical="center"/>
    </xf>
    <xf numFmtId="0" fontId="0" fillId="0" borderId="48"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3" fillId="0" borderId="51" xfId="0" applyFont="1" applyBorder="1"/>
    <xf numFmtId="0" fontId="3" fillId="0" borderId="52" xfId="0" applyFont="1" applyBorder="1"/>
    <xf numFmtId="0" fontId="28" fillId="0" borderId="0" xfId="0" applyFont="1"/>
    <xf numFmtId="0" fontId="21" fillId="0" borderId="57" xfId="0" applyFont="1" applyBorder="1" applyAlignment="1">
      <alignment vertical="center" wrapText="1"/>
    </xf>
    <xf numFmtId="0" fontId="3" fillId="11" borderId="31" xfId="0" applyFont="1" applyFill="1" applyBorder="1" applyAlignment="1">
      <alignment vertical="center"/>
    </xf>
    <xf numFmtId="0" fontId="3" fillId="10" borderId="33" xfId="0" applyFont="1" applyFill="1" applyBorder="1" applyAlignment="1">
      <alignment vertical="center"/>
    </xf>
    <xf numFmtId="0" fontId="7" fillId="0" borderId="10" xfId="0" applyFont="1" applyBorder="1" applyAlignment="1">
      <alignment vertical="center" wrapText="1"/>
    </xf>
    <xf numFmtId="0" fontId="7" fillId="0" borderId="12" xfId="0" applyFont="1" applyBorder="1" applyAlignment="1">
      <alignment vertical="center" wrapText="1"/>
    </xf>
    <xf numFmtId="0" fontId="7" fillId="9" borderId="11" xfId="0" applyFont="1" applyFill="1" applyBorder="1" applyAlignment="1">
      <alignment vertical="center"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63" xfId="0" applyFont="1" applyBorder="1" applyAlignment="1">
      <alignment vertical="center" wrapText="1"/>
    </xf>
    <xf numFmtId="0" fontId="7" fillId="0" borderId="68" xfId="0" applyFont="1" applyBorder="1" applyAlignment="1">
      <alignment vertical="center" wrapText="1"/>
    </xf>
    <xf numFmtId="0" fontId="29" fillId="0" borderId="44" xfId="0" applyFont="1" applyBorder="1" applyAlignment="1">
      <alignment vertical="center"/>
    </xf>
    <xf numFmtId="0" fontId="29" fillId="0" borderId="0" xfId="0" applyFont="1" applyAlignment="1">
      <alignment vertical="center"/>
    </xf>
    <xf numFmtId="0" fontId="7" fillId="0" borderId="47" xfId="0" applyFont="1" applyBorder="1" applyAlignment="1">
      <alignment horizontal="center" vertical="center" wrapText="1"/>
    </xf>
    <xf numFmtId="0" fontId="7" fillId="0" borderId="42" xfId="0" applyFont="1" applyBorder="1" applyAlignment="1">
      <alignment horizontal="center" vertical="center" wrapText="1"/>
    </xf>
    <xf numFmtId="0" fontId="30" fillId="0" borderId="69" xfId="0" applyFont="1" applyBorder="1" applyAlignment="1">
      <alignment horizontal="left" vertical="center" wrapText="1"/>
    </xf>
    <xf numFmtId="0" fontId="30" fillId="0" borderId="70" xfId="0" applyFont="1" applyBorder="1" applyAlignment="1">
      <alignment vertical="center" wrapText="1"/>
    </xf>
    <xf numFmtId="0" fontId="31" fillId="0" borderId="71" xfId="2" applyFont="1" applyBorder="1" applyAlignment="1">
      <alignment vertical="center" wrapText="1"/>
    </xf>
    <xf numFmtId="0" fontId="30" fillId="0" borderId="72" xfId="0" applyFont="1" applyBorder="1" applyAlignment="1">
      <alignment horizontal="left" vertical="center" wrapText="1"/>
    </xf>
    <xf numFmtId="0" fontId="30" fillId="0" borderId="73" xfId="0" applyFont="1" applyBorder="1" applyAlignment="1">
      <alignment vertical="center" wrapText="1"/>
    </xf>
    <xf numFmtId="0" fontId="31" fillId="0" borderId="74" xfId="2" applyFont="1" applyBorder="1" applyAlignment="1">
      <alignment vertical="center" wrapText="1"/>
    </xf>
    <xf numFmtId="0" fontId="31" fillId="0" borderId="72" xfId="2" applyFont="1" applyFill="1" applyBorder="1" applyAlignment="1">
      <alignment horizontal="left" vertical="center" wrapText="1"/>
    </xf>
    <xf numFmtId="0" fontId="30" fillId="9" borderId="73" xfId="0" applyFont="1" applyFill="1" applyBorder="1" applyAlignment="1">
      <alignment vertical="center" wrapText="1"/>
    </xf>
    <xf numFmtId="0" fontId="31" fillId="0" borderId="72" xfId="2" applyFont="1" applyBorder="1" applyAlignment="1">
      <alignment vertical="center"/>
    </xf>
    <xf numFmtId="0" fontId="30" fillId="0" borderId="75" xfId="0" applyFont="1" applyBorder="1" applyAlignment="1">
      <alignment horizontal="left" vertical="center" wrapText="1"/>
    </xf>
    <xf numFmtId="0" fontId="30" fillId="0" borderId="76" xfId="0" applyFont="1" applyBorder="1" applyAlignment="1">
      <alignment vertical="center" wrapText="1"/>
    </xf>
    <xf numFmtId="0" fontId="31" fillId="0" borderId="77" xfId="2" applyFont="1" applyBorder="1" applyAlignment="1">
      <alignment vertical="center" wrapText="1"/>
    </xf>
    <xf numFmtId="0" fontId="31" fillId="0" borderId="80" xfId="2" applyFont="1" applyBorder="1" applyAlignment="1">
      <alignment vertical="center" wrapText="1"/>
    </xf>
    <xf numFmtId="0" fontId="7" fillId="0" borderId="81" xfId="0" applyFont="1" applyBorder="1" applyAlignment="1">
      <alignment vertical="center" wrapText="1"/>
    </xf>
    <xf numFmtId="0" fontId="30" fillId="0" borderId="82" xfId="0" applyFont="1" applyBorder="1" applyAlignment="1">
      <alignment horizontal="left" vertical="center" wrapText="1"/>
    </xf>
    <xf numFmtId="0" fontId="30" fillId="0" borderId="83" xfId="0" applyFont="1" applyBorder="1" applyAlignment="1">
      <alignment vertical="center" wrapText="1"/>
    </xf>
    <xf numFmtId="0" fontId="31" fillId="0" borderId="84" xfId="2" applyFont="1" applyBorder="1" applyAlignment="1">
      <alignment vertical="center" wrapText="1"/>
    </xf>
    <xf numFmtId="0" fontId="30" fillId="0" borderId="78" xfId="0" applyFont="1" applyBorder="1" applyAlignment="1">
      <alignment horizontal="left" vertical="center" wrapText="1"/>
    </xf>
    <xf numFmtId="0" fontId="30" fillId="9" borderId="79" xfId="0" applyFont="1" applyFill="1" applyBorder="1" applyAlignment="1">
      <alignment horizontal="left" vertical="center" wrapText="1"/>
    </xf>
    <xf numFmtId="0" fontId="32" fillId="0" borderId="0" xfId="0" applyFont="1" applyAlignment="1">
      <alignment vertical="center"/>
    </xf>
    <xf numFmtId="0" fontId="33" fillId="0" borderId="17" xfId="0" applyFont="1" applyBorder="1"/>
    <xf numFmtId="0" fontId="33" fillId="0" borderId="18" xfId="0" applyFont="1" applyBorder="1"/>
    <xf numFmtId="0" fontId="33" fillId="0" borderId="19" xfId="0" applyFont="1" applyBorder="1"/>
    <xf numFmtId="0" fontId="33" fillId="0" borderId="0" xfId="0" applyFont="1"/>
    <xf numFmtId="0" fontId="33" fillId="0" borderId="20" xfId="0" applyFont="1" applyBorder="1"/>
    <xf numFmtId="0" fontId="33" fillId="0" borderId="21" xfId="0" applyFont="1" applyBorder="1"/>
    <xf numFmtId="0" fontId="34" fillId="0" borderId="0" xfId="0" applyFont="1" applyAlignment="1">
      <alignment horizontal="center" vertical="center"/>
    </xf>
    <xf numFmtId="0" fontId="35" fillId="0" borderId="0" xfId="0" applyFont="1" applyAlignment="1">
      <alignment horizontal="center" vertical="center"/>
    </xf>
    <xf numFmtId="0" fontId="33" fillId="0" borderId="22" xfId="0" applyFont="1" applyBorder="1"/>
    <xf numFmtId="0" fontId="33" fillId="0" borderId="23" xfId="0" applyFont="1" applyBorder="1"/>
    <xf numFmtId="0" fontId="33" fillId="0" borderId="24" xfId="0" applyFont="1" applyBorder="1"/>
    <xf numFmtId="0" fontId="7" fillId="0" borderId="87" xfId="0" applyFont="1" applyBorder="1" applyAlignment="1">
      <alignment vertical="center" wrapText="1"/>
    </xf>
    <xf numFmtId="0" fontId="8" fillId="5" borderId="88" xfId="0" applyFont="1" applyFill="1" applyBorder="1" applyAlignment="1">
      <alignment horizontal="center" vertical="center" wrapText="1"/>
    </xf>
    <xf numFmtId="0" fontId="7" fillId="0" borderId="89" xfId="0" applyFont="1" applyBorder="1" applyAlignment="1">
      <alignment vertical="center" wrapText="1"/>
    </xf>
    <xf numFmtId="0" fontId="8" fillId="5" borderId="90" xfId="0" applyFont="1" applyFill="1" applyBorder="1" applyAlignment="1">
      <alignment horizontal="center" vertical="center" wrapText="1"/>
    </xf>
    <xf numFmtId="0" fontId="7" fillId="9" borderId="89" xfId="0" applyFont="1" applyFill="1" applyBorder="1" applyAlignment="1">
      <alignment vertical="center" wrapText="1"/>
    </xf>
    <xf numFmtId="0" fontId="7" fillId="0" borderId="91" xfId="0" applyFont="1" applyBorder="1" applyAlignment="1">
      <alignment vertical="center" wrapText="1"/>
    </xf>
    <xf numFmtId="0" fontId="8" fillId="5" borderId="92" xfId="0" applyFont="1" applyFill="1" applyBorder="1" applyAlignment="1">
      <alignment horizontal="center" vertical="center" wrapText="1"/>
    </xf>
    <xf numFmtId="0" fontId="17" fillId="5" borderId="0" xfId="0" applyFont="1" applyFill="1"/>
    <xf numFmtId="0" fontId="3" fillId="0" borderId="43" xfId="0" applyFont="1" applyBorder="1" applyAlignment="1">
      <alignment vertical="center" wrapText="1"/>
    </xf>
    <xf numFmtId="0" fontId="7" fillId="0" borderId="88"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92" xfId="0" applyFont="1" applyBorder="1" applyAlignment="1">
      <alignment horizontal="center" vertical="center" wrapText="1"/>
    </xf>
    <xf numFmtId="0" fontId="3" fillId="0" borderId="44" xfId="0" applyFont="1" applyBorder="1" applyAlignment="1">
      <alignment vertical="center" wrapText="1"/>
    </xf>
    <xf numFmtId="0" fontId="7" fillId="0" borderId="90" xfId="0" applyFont="1" applyBorder="1" applyAlignment="1">
      <alignment horizontal="left" vertical="center" wrapText="1"/>
    </xf>
    <xf numFmtId="0" fontId="9" fillId="12" borderId="85" xfId="0" applyFont="1" applyFill="1" applyBorder="1" applyAlignment="1">
      <alignment horizontal="center" vertical="center"/>
    </xf>
    <xf numFmtId="0" fontId="9" fillId="12" borderId="86" xfId="0" applyFont="1" applyFill="1" applyBorder="1" applyAlignment="1">
      <alignment horizontal="center" vertical="center"/>
    </xf>
    <xf numFmtId="0" fontId="37" fillId="0" borderId="57" xfId="0" applyFont="1" applyBorder="1" applyAlignment="1">
      <alignment horizontal="center" vertical="center" wrapText="1"/>
    </xf>
    <xf numFmtId="0" fontId="37" fillId="0" borderId="42" xfId="0" applyFont="1" applyBorder="1" applyAlignment="1">
      <alignment horizontal="center" vertical="center" wrapText="1"/>
    </xf>
    <xf numFmtId="164" fontId="37" fillId="0" borderId="57" xfId="0" applyNumberFormat="1" applyFont="1" applyBorder="1" applyAlignment="1">
      <alignment horizontal="center" vertical="center" wrapText="1"/>
    </xf>
    <xf numFmtId="164" fontId="37" fillId="0" borderId="42" xfId="0" applyNumberFormat="1" applyFont="1" applyBorder="1" applyAlignment="1">
      <alignment horizontal="center" vertical="center" wrapText="1"/>
    </xf>
    <xf numFmtId="0" fontId="2" fillId="13" borderId="57"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58" xfId="0" applyFont="1" applyFill="1" applyBorder="1" applyAlignment="1">
      <alignment horizontal="center" vertical="center" wrapText="1"/>
    </xf>
    <xf numFmtId="0" fontId="2" fillId="13" borderId="61" xfId="0" applyFont="1" applyFill="1" applyBorder="1" applyAlignment="1">
      <alignment horizontal="center" vertical="center" wrapText="1"/>
    </xf>
    <xf numFmtId="0" fontId="22"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1" fillId="5" borderId="14" xfId="0" applyFont="1" applyFill="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164" fontId="22" fillId="0" borderId="14" xfId="0" applyNumberFormat="1" applyFont="1" applyBorder="1" applyAlignment="1">
      <alignment horizontal="center" vertical="center"/>
    </xf>
    <xf numFmtId="164" fontId="22" fillId="0" borderId="15" xfId="0" applyNumberFormat="1" applyFont="1" applyBorder="1" applyAlignment="1">
      <alignment horizontal="center" vertical="center"/>
    </xf>
    <xf numFmtId="164" fontId="22" fillId="0" borderId="16" xfId="0" applyNumberFormat="1" applyFont="1" applyBorder="1" applyAlignment="1">
      <alignment horizontal="center" vertical="center"/>
    </xf>
    <xf numFmtId="0" fontId="13" fillId="13" borderId="57"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19" fillId="13" borderId="56" xfId="0" applyFont="1" applyFill="1" applyBorder="1" applyAlignment="1">
      <alignment horizontal="center" vertical="center" wrapText="1"/>
    </xf>
    <xf numFmtId="0" fontId="20" fillId="13" borderId="59" xfId="0" applyFont="1" applyFill="1" applyBorder="1" applyAlignment="1">
      <alignment horizontal="center" vertical="center" wrapText="1"/>
    </xf>
    <xf numFmtId="0" fontId="19" fillId="13" borderId="57" xfId="0" applyFont="1" applyFill="1" applyBorder="1" applyAlignment="1">
      <alignment horizontal="center" vertical="center" wrapText="1"/>
    </xf>
    <xf numFmtId="0" fontId="19" fillId="13" borderId="60" xfId="0" applyFont="1" applyFill="1" applyBorder="1" applyAlignment="1">
      <alignment horizontal="center" vertical="center" wrapText="1"/>
    </xf>
    <xf numFmtId="0" fontId="20" fillId="13" borderId="60" xfId="0" applyFont="1" applyFill="1" applyBorder="1" applyAlignment="1">
      <alignment horizontal="center" vertical="center" wrapText="1"/>
    </xf>
    <xf numFmtId="0" fontId="12" fillId="0" borderId="57" xfId="0" applyFont="1" applyBorder="1" applyAlignment="1">
      <alignment horizontal="center" vertical="center" wrapText="1"/>
    </xf>
    <xf numFmtId="0" fontId="12" fillId="0" borderId="42" xfId="0" applyFont="1" applyBorder="1" applyAlignment="1">
      <alignment horizontal="center" vertical="center" wrapText="1"/>
    </xf>
    <xf numFmtId="164" fontId="12" fillId="0" borderId="62" xfId="0" applyNumberFormat="1" applyFont="1" applyBorder="1" applyAlignment="1">
      <alignment horizontal="center" vertical="center"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2" fontId="18" fillId="0" borderId="62" xfId="0" applyNumberFormat="1" applyFont="1" applyBorder="1" applyAlignment="1">
      <alignment horizontal="center" vertical="center" wrapText="1"/>
    </xf>
    <xf numFmtId="2" fontId="18" fillId="0" borderId="46" xfId="0" applyNumberFormat="1" applyFont="1" applyBorder="1" applyAlignment="1">
      <alignment horizontal="center" vertical="center" wrapText="1"/>
    </xf>
    <xf numFmtId="2" fontId="18" fillId="0" borderId="47" xfId="0" applyNumberFormat="1" applyFont="1" applyBorder="1" applyAlignment="1">
      <alignment horizontal="center" vertical="center" wrapText="1"/>
    </xf>
    <xf numFmtId="2" fontId="18" fillId="0" borderId="45" xfId="0" applyNumberFormat="1" applyFont="1" applyBorder="1" applyAlignment="1">
      <alignment horizontal="center" vertical="center" wrapText="1"/>
    </xf>
    <xf numFmtId="2" fontId="3" fillId="0" borderId="45" xfId="0" applyNumberFormat="1" applyFont="1" applyBorder="1" applyAlignment="1">
      <alignment horizontal="center" vertical="center"/>
    </xf>
    <xf numFmtId="2" fontId="3" fillId="0" borderId="46" xfId="0" applyNumberFormat="1" applyFont="1" applyBorder="1" applyAlignment="1">
      <alignment horizontal="center" vertical="center"/>
    </xf>
    <xf numFmtId="2" fontId="3" fillId="0" borderId="47" xfId="0" applyNumberFormat="1" applyFont="1" applyBorder="1" applyAlignment="1">
      <alignment horizontal="center" vertical="center"/>
    </xf>
    <xf numFmtId="0" fontId="9" fillId="12" borderId="0" xfId="0" applyFont="1" applyFill="1" applyAlignment="1">
      <alignment horizontal="center" vertical="center"/>
    </xf>
    <xf numFmtId="49" fontId="36" fillId="4" borderId="0" xfId="2" applyNumberFormat="1" applyFont="1" applyFill="1" applyBorder="1" applyAlignment="1">
      <alignment horizontal="center" vertical="center"/>
    </xf>
    <xf numFmtId="0" fontId="27" fillId="0" borderId="0" xfId="0" applyFont="1" applyAlignment="1">
      <alignment vertical="center" wrapText="1"/>
    </xf>
    <xf numFmtId="0" fontId="26"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wrapText="1"/>
    </xf>
    <xf numFmtId="0" fontId="25"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12" fillId="4" borderId="0" xfId="0" applyFont="1" applyFill="1" applyAlignment="1">
      <alignment horizontal="center" vertical="center"/>
    </xf>
    <xf numFmtId="0" fontId="32" fillId="0" borderId="0" xfId="0" applyFont="1" applyAlignment="1">
      <alignment vertical="top" wrapText="1"/>
    </xf>
    <xf numFmtId="0" fontId="3" fillId="0" borderId="0" xfId="0" applyFont="1" applyAlignment="1">
      <alignment vertical="top" wrapText="1"/>
    </xf>
    <xf numFmtId="0" fontId="25" fillId="0" borderId="0" xfId="0" applyFont="1" applyAlignment="1">
      <alignment horizontal="center"/>
    </xf>
    <xf numFmtId="0" fontId="10" fillId="0" borderId="38"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2" xfId="0" applyFont="1" applyBorder="1" applyAlignment="1">
      <alignment horizontal="center" vertical="center" wrapText="1"/>
    </xf>
    <xf numFmtId="0" fontId="37" fillId="0" borderId="47" xfId="0" applyFont="1" applyBorder="1" applyAlignment="1">
      <alignment horizontal="center" vertical="center" wrapText="1"/>
    </xf>
    <xf numFmtId="0" fontId="2" fillId="13" borderId="93" xfId="0" applyFont="1" applyFill="1" applyBorder="1" applyAlignment="1">
      <alignment horizontal="center" vertical="center" wrapText="1"/>
    </xf>
    <xf numFmtId="0" fontId="2" fillId="13" borderId="95" xfId="0" applyFont="1" applyFill="1" applyBorder="1" applyAlignment="1">
      <alignment horizontal="center" vertical="center" wrapText="1"/>
    </xf>
    <xf numFmtId="0" fontId="2" fillId="13" borderId="94" xfId="0" applyFont="1" applyFill="1" applyBorder="1" applyAlignment="1">
      <alignment horizontal="center" vertical="center" wrapText="1"/>
    </xf>
    <xf numFmtId="0" fontId="2" fillId="13" borderId="96" xfId="0" applyFont="1" applyFill="1" applyBorder="1" applyAlignment="1">
      <alignment horizontal="center" vertical="center" wrapText="1"/>
    </xf>
    <xf numFmtId="0" fontId="2" fillId="14" borderId="99" xfId="0" applyFont="1" applyFill="1" applyBorder="1" applyAlignment="1">
      <alignment horizontal="center" vertical="center" wrapText="1"/>
    </xf>
    <xf numFmtId="0" fontId="2" fillId="14" borderId="102" xfId="0" applyFont="1" applyFill="1" applyBorder="1" applyAlignment="1">
      <alignment horizontal="center" vertical="center" wrapText="1"/>
    </xf>
    <xf numFmtId="0" fontId="2" fillId="14" borderId="97" xfId="0" applyFont="1" applyFill="1" applyBorder="1" applyAlignment="1">
      <alignment horizontal="center" vertical="center" wrapText="1"/>
    </xf>
    <xf numFmtId="0" fontId="2" fillId="14" borderId="100" xfId="0" applyFont="1" applyFill="1" applyBorder="1" applyAlignment="1">
      <alignment horizontal="center" vertical="center" wrapText="1"/>
    </xf>
    <xf numFmtId="0" fontId="2" fillId="14" borderId="98" xfId="0" applyFont="1" applyFill="1" applyBorder="1" applyAlignment="1">
      <alignment horizontal="center" vertical="center" wrapText="1"/>
    </xf>
    <xf numFmtId="0" fontId="2" fillId="14" borderId="101"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67"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66"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2" fillId="6" borderId="65"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25">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3399FF"/>
      <color rgb="FFFF6600"/>
      <color rgb="FFEE0000"/>
      <color rgb="FF8E0000"/>
      <color rgb="FFFF0000"/>
      <color rgb="FFBEE395"/>
      <color rgb="FFCCFF66"/>
      <color rgb="FF009900"/>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Gráficas!$J$11</c:f>
              <c:strCache>
                <c:ptCount val="1"/>
                <c:pt idx="0">
                  <c:v>Niveles</c:v>
                </c:pt>
              </c:strCache>
            </c:strRef>
          </c:tx>
          <c:spPr>
            <a:gradFill>
              <a:gsLst>
                <a:gs pos="0">
                  <a:srgbClr val="009900"/>
                </a:gs>
                <a:gs pos="29000">
                  <a:srgbClr val="FFFF00"/>
                </a:gs>
                <a:gs pos="21000">
                  <a:srgbClr val="FFFF00"/>
                </a:gs>
                <a:gs pos="76000">
                  <a:srgbClr val="FF0000"/>
                </a:gs>
                <a:gs pos="51000">
                  <a:srgbClr val="FF6600"/>
                </a:gs>
                <a:gs pos="100000">
                  <a:srgbClr val="8E0000"/>
                </a:gs>
              </a:gsLst>
              <a:lin ang="5400000" scaled="0"/>
            </a:gradFill>
            <a:ln>
              <a:noFill/>
            </a:ln>
            <a:effectLst/>
          </c:spPr>
          <c:invertIfNegative val="0"/>
          <c:cat>
            <c:strRef>
              <c:f>Gráficas!$I$12</c:f>
              <c:strCache>
                <c:ptCount val="1"/>
                <c:pt idx="0">
                  <c:v>POLÍTICA GESTIÓN DOCUMENTAL</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1519891728"/>
        <c:axId val="1486419440"/>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DOCUMENTAL</c:v>
                </c:pt>
              </c:strCache>
            </c:strRef>
          </c:xVal>
          <c:yVal>
            <c:numRef>
              <c:f>Gráficas!$K$12</c:f>
              <c:numCache>
                <c:formatCode>0.0</c:formatCode>
                <c:ptCount val="1"/>
                <c:pt idx="0">
                  <c:v>77.09</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1519891728"/>
        <c:axId val="1486419440"/>
      </c:scatterChart>
      <c:catAx>
        <c:axId val="1519891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crossAx val="1486419440"/>
        <c:crosses val="autoZero"/>
        <c:auto val="1"/>
        <c:lblAlgn val="ctr"/>
        <c:lblOffset val="100"/>
        <c:noMultiLvlLbl val="0"/>
      </c:catAx>
      <c:valAx>
        <c:axId val="148641944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crossAx val="151989172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97E-2"/>
          <c:y val="3.65296660372686E-2"/>
          <c:w val="0.91918152892341298"/>
          <c:h val="0.80193651682704903"/>
        </c:manualLayout>
      </c:layout>
      <c:barChart>
        <c:barDir val="col"/>
        <c:grouping val="clustered"/>
        <c:varyColors val="0"/>
        <c:ser>
          <c:idx val="0"/>
          <c:order val="0"/>
          <c:tx>
            <c:strRef>
              <c:f>Gráficas!$J$31</c:f>
              <c:strCache>
                <c:ptCount val="1"/>
                <c:pt idx="0">
                  <c:v>Niveles</c:v>
                </c:pt>
              </c:strCache>
            </c:strRef>
          </c:tx>
          <c:spPr>
            <a:gradFill>
              <a:gsLst>
                <a:gs pos="0">
                  <a:srgbClr val="009900"/>
                </a:gs>
                <a:gs pos="21000">
                  <a:srgbClr val="FFFF00"/>
                </a:gs>
                <a:gs pos="79000">
                  <a:srgbClr val="EE0000"/>
                </a:gs>
                <a:gs pos="30000">
                  <a:srgbClr val="FFFF00"/>
                </a:gs>
                <a:gs pos="53000">
                  <a:srgbClr val="FF6600"/>
                </a:gs>
                <a:gs pos="100000">
                  <a:srgbClr val="8E0000"/>
                </a:gs>
              </a:gsLst>
              <a:lin ang="5400000" scaled="0"/>
            </a:gradFill>
            <a:ln>
              <a:noFill/>
            </a:ln>
            <a:effectLst/>
          </c:spPr>
          <c:invertIfNegative val="0"/>
          <c:cat>
            <c:strRef>
              <c:f>Gráficas!$I$32:$I$35</c:f>
              <c:strCache>
                <c:ptCount val="4"/>
                <c:pt idx="0">
                  <c:v>Estratégico</c:v>
                </c:pt>
                <c:pt idx="1">
                  <c:v>Documental</c:v>
                </c:pt>
                <c:pt idx="2">
                  <c:v>Tecnológico</c:v>
                </c:pt>
                <c:pt idx="3">
                  <c:v>Cultural </c:v>
                </c:pt>
              </c:strCache>
            </c:strRef>
          </c:cat>
          <c:val>
            <c:numRef>
              <c:f>Gráficas!$J$32:$J$35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1519842816"/>
        <c:axId val="1519834688"/>
      </c:barChart>
      <c:scatterChart>
        <c:scatterStyle val="lineMarker"/>
        <c:varyColors val="0"/>
        <c:ser>
          <c:idx val="1"/>
          <c:order val="1"/>
          <c:tx>
            <c:strRef>
              <c:f>Gráficas!$K$31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Gráficas!$I$32:$I$35</c:f>
              <c:strCache>
                <c:ptCount val="4"/>
                <c:pt idx="0">
                  <c:v>Estratégico</c:v>
                </c:pt>
                <c:pt idx="1">
                  <c:v>Documental</c:v>
                </c:pt>
                <c:pt idx="2">
                  <c:v>Tecnológico</c:v>
                </c:pt>
                <c:pt idx="3">
                  <c:v>Cultural </c:v>
                </c:pt>
              </c:strCache>
            </c:strRef>
          </c:xVal>
          <c:yVal>
            <c:numRef>
              <c:f>Gráficas!$K$32:$K$35</c:f>
              <c:numCache>
                <c:formatCode>0.0</c:formatCode>
                <c:ptCount val="4"/>
                <c:pt idx="0">
                  <c:v>85</c:v>
                </c:pt>
                <c:pt idx="1">
                  <c:v>77.400000000000006</c:v>
                </c:pt>
                <c:pt idx="2">
                  <c:v>28</c:v>
                </c:pt>
                <c:pt idx="3">
                  <c:v>75</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1519842816"/>
        <c:axId val="1519834688"/>
      </c:scatterChart>
      <c:catAx>
        <c:axId val="151984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crossAx val="1519834688"/>
        <c:crosses val="autoZero"/>
        <c:auto val="1"/>
        <c:lblAlgn val="ctr"/>
        <c:lblOffset val="100"/>
        <c:noMultiLvlLbl val="0"/>
      </c:catAx>
      <c:valAx>
        <c:axId val="15198346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crossAx val="151984281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icio!A1"/><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2.xml"/><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179917</xdr:colOff>
      <xdr:row>1</xdr:row>
      <xdr:rowOff>105833</xdr:rowOff>
    </xdr:from>
    <xdr:to>
      <xdr:col>12</xdr:col>
      <xdr:colOff>329917</xdr:colOff>
      <xdr:row>1</xdr:row>
      <xdr:rowOff>1062932</xdr:rowOff>
    </xdr:to>
    <xdr:pic>
      <xdr:nvPicPr>
        <xdr:cNvPr id="4" name="Imagen 3">
          <a:extLst>
            <a:ext uri="{FF2B5EF4-FFF2-40B4-BE49-F238E27FC236}">
              <a16:creationId xmlns:a16="http://schemas.microsoft.com/office/drawing/2014/main" id="{0A1D66C2-D5D7-47DD-8A22-841F0011B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6917" y="306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677334</xdr:colOff>
      <xdr:row>28</xdr:row>
      <xdr:rowOff>31750</xdr:rowOff>
    </xdr:from>
    <xdr:to>
      <xdr:col>10</xdr:col>
      <xdr:colOff>67734</xdr:colOff>
      <xdr:row>32</xdr:row>
      <xdr:rowOff>184150</xdr:rowOff>
    </xdr:to>
    <xdr:pic>
      <xdr:nvPicPr>
        <xdr:cNvPr id="7" name="Gráfico 2" descr="Lista de comprobación">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836584" y="8413750"/>
          <a:ext cx="914400" cy="914400"/>
        </a:xfrm>
        <a:prstGeom prst="rect">
          <a:avLst/>
        </a:prstGeom>
      </xdr:spPr>
    </xdr:pic>
    <xdr:clientData/>
  </xdr:twoCellAnchor>
  <xdr:twoCellAnchor editAs="oneCell">
    <xdr:from>
      <xdr:col>6</xdr:col>
      <xdr:colOff>148166</xdr:colOff>
      <xdr:row>1</xdr:row>
      <xdr:rowOff>74083</xdr:rowOff>
    </xdr:from>
    <xdr:to>
      <xdr:col>11</xdr:col>
      <xdr:colOff>298166</xdr:colOff>
      <xdr:row>1</xdr:row>
      <xdr:rowOff>1031182</xdr:rowOff>
    </xdr:to>
    <xdr:pic>
      <xdr:nvPicPr>
        <xdr:cNvPr id="4" name="Imagen 3">
          <a:extLst>
            <a:ext uri="{FF2B5EF4-FFF2-40B4-BE49-F238E27FC236}">
              <a16:creationId xmlns:a16="http://schemas.microsoft.com/office/drawing/2014/main" id="{1CA5D8AF-B8AD-437E-BFCD-EA82E15FBA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83416" y="169333"/>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309562</xdr:colOff>
      <xdr:row>1</xdr:row>
      <xdr:rowOff>130969</xdr:rowOff>
    </xdr:from>
    <xdr:to>
      <xdr:col>13</xdr:col>
      <xdr:colOff>459562</xdr:colOff>
      <xdr:row>1</xdr:row>
      <xdr:rowOff>1088068</xdr:rowOff>
    </xdr:to>
    <xdr:pic>
      <xdr:nvPicPr>
        <xdr:cNvPr id="4" name="Imagen 3">
          <a:extLst>
            <a:ext uri="{FF2B5EF4-FFF2-40B4-BE49-F238E27FC236}">
              <a16:creationId xmlns:a16="http://schemas.microsoft.com/office/drawing/2014/main" id="{0C89DC9F-0F12-46E9-99FC-64A1057809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83968" y="190500"/>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642938</xdr:colOff>
      <xdr:row>7</xdr:row>
      <xdr:rowOff>11906</xdr:rowOff>
    </xdr:from>
    <xdr:to>
      <xdr:col>14</xdr:col>
      <xdr:colOff>151872</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692188" y="1381125"/>
          <a:ext cx="914400" cy="914400"/>
        </a:xfrm>
        <a:prstGeom prst="rect">
          <a:avLst/>
        </a:prstGeom>
      </xdr:spPr>
    </xdr:pic>
    <xdr:clientData/>
  </xdr:twoCellAnchor>
  <xdr:twoCellAnchor editAs="oneCell">
    <xdr:from>
      <xdr:col>12</xdr:col>
      <xdr:colOff>666750</xdr:colOff>
      <xdr:row>11</xdr:row>
      <xdr:rowOff>345282</xdr:rowOff>
    </xdr:from>
    <xdr:to>
      <xdr:col>14</xdr:col>
      <xdr:colOff>204259</xdr:colOff>
      <xdr:row>13</xdr:row>
      <xdr:rowOff>57151</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99344" y="3583782"/>
          <a:ext cx="962025" cy="914400"/>
        </a:xfrm>
        <a:prstGeom prst="rect">
          <a:avLst/>
        </a:prstGeom>
      </xdr:spPr>
    </xdr:pic>
    <xdr:clientData/>
  </xdr:twoCellAnchor>
  <xdr:twoCellAnchor editAs="oneCell">
    <xdr:from>
      <xdr:col>6</xdr:col>
      <xdr:colOff>275167</xdr:colOff>
      <xdr:row>1</xdr:row>
      <xdr:rowOff>179916</xdr:rowOff>
    </xdr:from>
    <xdr:to>
      <xdr:col>8</xdr:col>
      <xdr:colOff>2965167</xdr:colOff>
      <xdr:row>1</xdr:row>
      <xdr:rowOff>1137015</xdr:rowOff>
    </xdr:to>
    <xdr:pic>
      <xdr:nvPicPr>
        <xdr:cNvPr id="5" name="Imagen 4">
          <a:extLst>
            <a:ext uri="{FF2B5EF4-FFF2-40B4-BE49-F238E27FC236}">
              <a16:creationId xmlns:a16="http://schemas.microsoft.com/office/drawing/2014/main" id="{939C5787-4ECC-485C-B3C8-798D7B41EC6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11750" y="201083"/>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535781</xdr:colOff>
      <xdr:row>8</xdr:row>
      <xdr:rowOff>95250</xdr:rowOff>
    </xdr:from>
    <xdr:to>
      <xdr:col>16</xdr:col>
      <xdr:colOff>517781</xdr:colOff>
      <xdr:row>26</xdr:row>
      <xdr:rowOff>120563</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285750</xdr:colOff>
      <xdr:row>53</xdr:row>
      <xdr:rowOff>35719</xdr:rowOff>
    </xdr:from>
    <xdr:to>
      <xdr:col>11</xdr:col>
      <xdr:colOff>438150</xdr:colOff>
      <xdr:row>58</xdr:row>
      <xdr:rowOff>57150</xdr:rowOff>
    </xdr:to>
    <xdr:pic>
      <xdr:nvPicPr>
        <xdr:cNvPr id="6" name="Gráfico 5" descr="Lista de comprobación">
          <a:hlinkClick xmlns:r="http://schemas.openxmlformats.org/officeDocument/2006/relationships" r:id="rId2"/>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60344" y="17787938"/>
          <a:ext cx="914400" cy="914400"/>
        </a:xfrm>
        <a:prstGeom prst="rect">
          <a:avLst/>
        </a:prstGeom>
      </xdr:spPr>
    </xdr:pic>
    <xdr:clientData/>
  </xdr:twoCellAnchor>
  <xdr:twoCellAnchor>
    <xdr:from>
      <xdr:col>7</xdr:col>
      <xdr:colOff>541875</xdr:colOff>
      <xdr:row>29</xdr:row>
      <xdr:rowOff>47626</xdr:rowOff>
    </xdr:from>
    <xdr:to>
      <xdr:col>16</xdr:col>
      <xdr:colOff>523875</xdr:colOff>
      <xdr:row>47</xdr:row>
      <xdr:rowOff>72938</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476250</xdr:colOff>
      <xdr:row>1</xdr:row>
      <xdr:rowOff>107156</xdr:rowOff>
    </xdr:from>
    <xdr:to>
      <xdr:col>14</xdr:col>
      <xdr:colOff>622515</xdr:colOff>
      <xdr:row>1</xdr:row>
      <xdr:rowOff>1064255</xdr:rowOff>
    </xdr:to>
    <xdr:pic>
      <xdr:nvPicPr>
        <xdr:cNvPr id="8" name="Imagen 7">
          <a:extLst>
            <a:ext uri="{FF2B5EF4-FFF2-40B4-BE49-F238E27FC236}">
              <a16:creationId xmlns:a16="http://schemas.microsoft.com/office/drawing/2014/main" id="{95B4CF0E-CE9A-4A78-9C56-BD91274D63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988844" y="107156"/>
          <a:ext cx="3956265" cy="9570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619126</xdr:colOff>
      <xdr:row>37</xdr:row>
      <xdr:rowOff>10205</xdr:rowOff>
    </xdr:from>
    <xdr:to>
      <xdr:col>6</xdr:col>
      <xdr:colOff>1533526</xdr:colOff>
      <xdr:row>42</xdr:row>
      <xdr:rowOff>31635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322470" y="18964955"/>
          <a:ext cx="914400" cy="914399"/>
        </a:xfrm>
        <a:prstGeom prst="rect">
          <a:avLst/>
        </a:prstGeom>
      </xdr:spPr>
    </xdr:pic>
    <xdr:clientData/>
  </xdr:twoCellAnchor>
  <xdr:twoCellAnchor editAs="oneCell">
    <xdr:from>
      <xdr:col>6</xdr:col>
      <xdr:colOff>785812</xdr:colOff>
      <xdr:row>1</xdr:row>
      <xdr:rowOff>95249</xdr:rowOff>
    </xdr:from>
    <xdr:to>
      <xdr:col>8</xdr:col>
      <xdr:colOff>1027327</xdr:colOff>
      <xdr:row>1</xdr:row>
      <xdr:rowOff>1052348</xdr:rowOff>
    </xdr:to>
    <xdr:pic>
      <xdr:nvPicPr>
        <xdr:cNvPr id="4" name="Imagen 3">
          <a:extLst>
            <a:ext uri="{FF2B5EF4-FFF2-40B4-BE49-F238E27FC236}">
              <a16:creationId xmlns:a16="http://schemas.microsoft.com/office/drawing/2014/main" id="{3923BD82-7DBB-45E0-BB01-BEFE78DB4A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89156" y="190499"/>
          <a:ext cx="3956265"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LinaMaria/Desktop/DAFP%202017/DAFP_Modelo%20Instrumento_Dic2016Simulador4.xlsx" TargetMode="External"/><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repositorio.archivogeneral.gov.co/reposi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
  <sheetViews>
    <sheetView showGridLines="0" zoomScale="90" zoomScaleNormal="90" zoomScalePageLayoutView="90" workbookViewId="0"/>
  </sheetViews>
  <sheetFormatPr baseColWidth="10" defaultColWidth="0" defaultRowHeight="15" zeroHeight="1" x14ac:dyDescent="0.25"/>
  <cols>
    <col min="1" max="1" width="1.140625" style="116" customWidth="1"/>
    <col min="2" max="2" width="0.85546875" style="116" customWidth="1"/>
    <col min="3" max="17" width="11.42578125" style="116" customWidth="1"/>
    <col min="18" max="18" width="1.28515625" style="116" customWidth="1"/>
    <col min="19" max="19" width="1.42578125" style="116" customWidth="1"/>
    <col min="20" max="16384" width="11.42578125" style="116" hidden="1"/>
  </cols>
  <sheetData>
    <row r="1" spans="2:18" ht="8.25" customHeight="1" thickBot="1" x14ac:dyDescent="0.3"/>
    <row r="2" spans="2:18" ht="91.5" customHeight="1" x14ac:dyDescent="0.25">
      <c r="B2" s="113"/>
      <c r="C2" s="114"/>
      <c r="D2" s="114"/>
      <c r="E2" s="114"/>
      <c r="F2" s="114"/>
      <c r="G2" s="114"/>
      <c r="H2" s="114"/>
      <c r="I2" s="114"/>
      <c r="J2" s="114"/>
      <c r="K2" s="114"/>
      <c r="L2" s="114"/>
      <c r="M2" s="114"/>
      <c r="N2" s="114"/>
      <c r="O2" s="114"/>
      <c r="P2" s="114"/>
      <c r="Q2" s="114"/>
      <c r="R2" s="115"/>
    </row>
    <row r="3" spans="2:18" ht="27.95" customHeight="1" x14ac:dyDescent="0.25">
      <c r="B3" s="117"/>
      <c r="C3" s="178" t="s">
        <v>172</v>
      </c>
      <c r="D3" s="178"/>
      <c r="E3" s="178"/>
      <c r="F3" s="178"/>
      <c r="G3" s="178"/>
      <c r="H3" s="178"/>
      <c r="I3" s="178"/>
      <c r="J3" s="178"/>
      <c r="K3" s="178"/>
      <c r="L3" s="178"/>
      <c r="M3" s="178"/>
      <c r="N3" s="178"/>
      <c r="O3" s="178"/>
      <c r="P3" s="178"/>
      <c r="Q3" s="178"/>
      <c r="R3" s="118"/>
    </row>
    <row r="4" spans="2:18" ht="3.95" customHeight="1" x14ac:dyDescent="0.25">
      <c r="B4" s="117"/>
      <c r="C4" s="119"/>
      <c r="D4" s="119"/>
      <c r="E4" s="119"/>
      <c r="F4" s="119"/>
      <c r="G4" s="119"/>
      <c r="H4" s="119"/>
      <c r="I4" s="119"/>
      <c r="J4" s="119"/>
      <c r="K4" s="119"/>
      <c r="L4" s="119"/>
      <c r="M4" s="119"/>
      <c r="N4" s="119"/>
      <c r="O4" s="119"/>
      <c r="P4" s="119"/>
      <c r="Q4" s="119"/>
      <c r="R4" s="118"/>
    </row>
    <row r="5" spans="2:18" ht="27.95" customHeight="1" x14ac:dyDescent="0.25">
      <c r="B5" s="117"/>
      <c r="C5" s="178" t="s">
        <v>37</v>
      </c>
      <c r="D5" s="178"/>
      <c r="E5" s="178"/>
      <c r="F5" s="178"/>
      <c r="G5" s="178"/>
      <c r="H5" s="178"/>
      <c r="I5" s="178"/>
      <c r="J5" s="178"/>
      <c r="K5" s="178"/>
      <c r="L5" s="178"/>
      <c r="M5" s="178"/>
      <c r="N5" s="178"/>
      <c r="O5" s="178"/>
      <c r="P5" s="178"/>
      <c r="Q5" s="178"/>
      <c r="R5" s="118"/>
    </row>
    <row r="6" spans="2:18" ht="24" customHeight="1" x14ac:dyDescent="0.25">
      <c r="B6" s="117"/>
      <c r="R6" s="118"/>
    </row>
    <row r="7" spans="2:18" ht="20.25" x14ac:dyDescent="0.25">
      <c r="B7" s="117"/>
      <c r="D7" s="179" t="s">
        <v>104</v>
      </c>
      <c r="E7" s="179"/>
      <c r="F7" s="179"/>
      <c r="G7" s="179"/>
      <c r="H7" s="179"/>
      <c r="I7" s="179"/>
      <c r="J7" s="179"/>
      <c r="K7" s="179"/>
      <c r="L7" s="179"/>
      <c r="M7" s="179"/>
      <c r="N7" s="179"/>
      <c r="O7" s="179"/>
      <c r="P7" s="179"/>
      <c r="R7" s="118"/>
    </row>
    <row r="8" spans="2:18" x14ac:dyDescent="0.25">
      <c r="B8" s="117"/>
      <c r="R8" s="118"/>
    </row>
    <row r="9" spans="2:18" x14ac:dyDescent="0.25">
      <c r="B9" s="117"/>
      <c r="R9" s="118"/>
    </row>
    <row r="10" spans="2:18" ht="24.75" customHeight="1" x14ac:dyDescent="0.25">
      <c r="B10" s="117"/>
      <c r="D10" s="179" t="s">
        <v>4</v>
      </c>
      <c r="E10" s="179"/>
      <c r="F10" s="179"/>
      <c r="G10" s="179"/>
      <c r="H10" s="179"/>
      <c r="I10" s="179"/>
      <c r="J10" s="179"/>
      <c r="K10" s="179"/>
      <c r="L10" s="179"/>
      <c r="M10" s="179"/>
      <c r="N10" s="179"/>
      <c r="O10" s="179"/>
      <c r="P10" s="179"/>
      <c r="Q10" s="120"/>
      <c r="R10" s="118"/>
    </row>
    <row r="11" spans="2:18" ht="15" customHeight="1" x14ac:dyDescent="0.25">
      <c r="B11" s="117"/>
      <c r="R11" s="118"/>
    </row>
    <row r="12" spans="2:18" ht="15" customHeight="1" x14ac:dyDescent="0.25">
      <c r="B12" s="117"/>
      <c r="R12" s="118"/>
    </row>
    <row r="13" spans="2:18" ht="24.75" customHeight="1" x14ac:dyDescent="0.25">
      <c r="B13" s="117"/>
      <c r="D13" s="179" t="s">
        <v>144</v>
      </c>
      <c r="E13" s="179"/>
      <c r="F13" s="179"/>
      <c r="G13" s="179"/>
      <c r="H13" s="179"/>
      <c r="I13" s="179"/>
      <c r="J13" s="179"/>
      <c r="K13" s="179"/>
      <c r="L13" s="179"/>
      <c r="M13" s="179"/>
      <c r="N13" s="179"/>
      <c r="O13" s="179"/>
      <c r="P13" s="179"/>
      <c r="Q13" s="120"/>
      <c r="R13" s="118"/>
    </row>
    <row r="14" spans="2:18" ht="15" customHeight="1" x14ac:dyDescent="0.25">
      <c r="B14" s="117"/>
      <c r="R14" s="118"/>
    </row>
    <row r="15" spans="2:18" ht="15" customHeight="1" x14ac:dyDescent="0.25">
      <c r="B15" s="117"/>
      <c r="R15" s="118"/>
    </row>
    <row r="16" spans="2:18" ht="24.75" customHeight="1" x14ac:dyDescent="0.25">
      <c r="B16" s="117"/>
      <c r="D16" s="179" t="s">
        <v>145</v>
      </c>
      <c r="E16" s="179"/>
      <c r="F16" s="179"/>
      <c r="G16" s="179"/>
      <c r="H16" s="179"/>
      <c r="I16" s="179"/>
      <c r="J16" s="179"/>
      <c r="K16" s="179"/>
      <c r="L16" s="179"/>
      <c r="M16" s="179"/>
      <c r="N16" s="179"/>
      <c r="O16" s="179"/>
      <c r="P16" s="179"/>
      <c r="Q16" s="120"/>
      <c r="R16" s="118"/>
    </row>
    <row r="17" spans="2:18" ht="20.100000000000001" customHeight="1" x14ac:dyDescent="0.25">
      <c r="B17" s="117"/>
      <c r="R17" s="118"/>
    </row>
    <row r="18" spans="2:18" ht="18.75" customHeight="1" thickBot="1" x14ac:dyDescent="0.3">
      <c r="B18" s="121"/>
      <c r="C18" s="122"/>
      <c r="D18" s="122"/>
      <c r="E18" s="122"/>
      <c r="F18" s="122"/>
      <c r="G18" s="122"/>
      <c r="H18" s="122"/>
      <c r="I18" s="122"/>
      <c r="J18" s="122"/>
      <c r="K18" s="122"/>
      <c r="L18" s="122"/>
      <c r="M18" s="122"/>
      <c r="N18" s="122"/>
      <c r="O18" s="122"/>
      <c r="P18" s="122"/>
      <c r="Q18" s="122"/>
      <c r="R18" s="123"/>
    </row>
    <row r="19" spans="2:18" x14ac:dyDescent="0.25"/>
  </sheetData>
  <mergeCells count="6">
    <mergeCell ref="C3:Q3"/>
    <mergeCell ref="D10:P10"/>
    <mergeCell ref="D13:P13"/>
    <mergeCell ref="D16:P16"/>
    <mergeCell ref="C5:Q5"/>
    <mergeCell ref="D7:P7"/>
  </mergeCells>
  <hyperlinks>
    <hyperlink ref="D10:P10" location="Instrucciones!A1" display="INSTRUCCIONES DE DILIGENCIAMIENTO" xr:uid="{00000000-0004-0000-0000-000000000000}"/>
    <hyperlink ref="D13:P13" location="Autodiagnóstico!A1" display="AUTODIAGNÓSTICO" xr:uid="{00000000-0004-0000-0000-000001000000}"/>
    <hyperlink ref="D16:P16" location="'Plan de Acción'!A1" display="PLAN DE ACCIÓN" xr:uid="{00000000-0004-0000-0000-000002000000}"/>
    <hyperlink ref="D7:P7" location="' Política GD'!A1" display="INSTRUCCIONES DE DILIGENCIAMIENTO" xr:uid="{00000000-0004-0000-0000-000003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6"/>
  <sheetViews>
    <sheetView showGridLines="0" zoomScale="90" zoomScaleNormal="90" zoomScalePageLayoutView="90" workbookViewId="0">
      <selection activeCell="B3" sqref="B3:P3"/>
    </sheetView>
  </sheetViews>
  <sheetFormatPr baseColWidth="10" defaultColWidth="0" defaultRowHeight="15" zeroHeight="1" x14ac:dyDescent="0.25"/>
  <cols>
    <col min="1" max="1" width="1.28515625" customWidth="1"/>
    <col min="2" max="2" width="2" customWidth="1"/>
    <col min="3" max="3" width="6.28515625" customWidth="1"/>
    <col min="4" max="4" width="7" customWidth="1"/>
    <col min="5" max="13" width="11.42578125" customWidth="1"/>
    <col min="14" max="14" width="14" customWidth="1"/>
    <col min="15" max="15" width="12.28515625" customWidth="1"/>
    <col min="16" max="16" width="1" customWidth="1"/>
    <col min="17" max="17" width="2.42578125" customWidth="1"/>
    <col min="18" max="16384" width="11.42578125" hidden="1"/>
  </cols>
  <sheetData>
    <row r="1" spans="2:16" ht="7.5" customHeight="1" thickBot="1" x14ac:dyDescent="0.3"/>
    <row r="2" spans="2:16" ht="91.5" customHeight="1" x14ac:dyDescent="0.25">
      <c r="B2" s="68"/>
      <c r="C2" s="69"/>
      <c r="D2" s="69"/>
      <c r="E2" s="69"/>
      <c r="F2" s="69"/>
      <c r="G2" s="69"/>
      <c r="H2" s="69"/>
      <c r="I2" s="69"/>
      <c r="J2" s="69"/>
      <c r="K2" s="69"/>
      <c r="L2" s="69"/>
      <c r="M2" s="69"/>
      <c r="N2" s="69"/>
      <c r="O2" s="69"/>
      <c r="P2" s="70"/>
    </row>
    <row r="3" spans="2:16" ht="25.5" x14ac:dyDescent="0.25">
      <c r="B3" s="138" t="s">
        <v>37</v>
      </c>
      <c r="C3" s="139"/>
      <c r="D3" s="139"/>
      <c r="E3" s="139"/>
      <c r="F3" s="139"/>
      <c r="G3" s="139"/>
      <c r="H3" s="139"/>
      <c r="I3" s="139"/>
      <c r="J3" s="139"/>
      <c r="K3" s="139"/>
      <c r="L3" s="139"/>
      <c r="M3" s="139"/>
      <c r="N3" s="139"/>
      <c r="O3" s="139"/>
      <c r="P3" s="139"/>
    </row>
    <row r="4" spans="2:16" ht="11.25" customHeight="1" x14ac:dyDescent="0.25">
      <c r="B4" s="76"/>
      <c r="C4" s="22"/>
      <c r="D4" s="22"/>
      <c r="E4" s="22"/>
      <c r="F4" s="22"/>
      <c r="G4" s="22"/>
      <c r="H4" s="22"/>
      <c r="I4" s="22"/>
      <c r="J4" s="22"/>
      <c r="K4" s="22"/>
      <c r="L4" s="22"/>
      <c r="M4" s="22"/>
      <c r="N4" s="22"/>
      <c r="O4" s="22"/>
      <c r="P4" s="77"/>
    </row>
    <row r="5" spans="2:16" ht="48.75" customHeight="1" x14ac:dyDescent="0.25">
      <c r="B5" s="76"/>
      <c r="C5" s="181" t="s">
        <v>111</v>
      </c>
      <c r="D5" s="181"/>
      <c r="E5" s="181"/>
      <c r="F5" s="181"/>
      <c r="G5" s="181"/>
      <c r="H5" s="181"/>
      <c r="I5" s="181"/>
      <c r="J5" s="181"/>
      <c r="K5" s="181"/>
      <c r="L5" s="181"/>
      <c r="M5" s="181"/>
      <c r="N5" s="181"/>
      <c r="O5" s="181"/>
      <c r="P5" s="77"/>
    </row>
    <row r="6" spans="2:16" ht="9" customHeight="1" x14ac:dyDescent="0.25">
      <c r="B6" s="76"/>
      <c r="C6" s="22"/>
      <c r="D6" s="22"/>
      <c r="E6" s="22"/>
      <c r="F6" s="22"/>
      <c r="G6" s="22"/>
      <c r="H6" s="22"/>
      <c r="I6" s="22"/>
      <c r="J6" s="22"/>
      <c r="K6" s="22"/>
      <c r="L6" s="22"/>
      <c r="M6" s="22"/>
      <c r="N6" s="22"/>
      <c r="O6" s="22"/>
      <c r="P6" s="77"/>
    </row>
    <row r="7" spans="2:16" ht="48.75" customHeight="1" x14ac:dyDescent="0.25">
      <c r="B7" s="76"/>
      <c r="C7" s="182" t="s">
        <v>137</v>
      </c>
      <c r="D7" s="182"/>
      <c r="E7" s="182"/>
      <c r="F7" s="182"/>
      <c r="G7" s="182"/>
      <c r="H7" s="182"/>
      <c r="I7" s="182"/>
      <c r="J7" s="182"/>
      <c r="K7" s="182"/>
      <c r="L7" s="182"/>
      <c r="M7" s="182"/>
      <c r="N7" s="182"/>
      <c r="O7" s="182"/>
      <c r="P7" s="77"/>
    </row>
    <row r="8" spans="2:16" ht="34.5" customHeight="1" x14ac:dyDescent="0.25">
      <c r="B8" s="76"/>
      <c r="C8" s="180" t="s">
        <v>113</v>
      </c>
      <c r="D8" s="180"/>
      <c r="E8" s="182" t="s">
        <v>116</v>
      </c>
      <c r="F8" s="182"/>
      <c r="G8" s="182"/>
      <c r="H8" s="182"/>
      <c r="I8" s="182"/>
      <c r="J8" s="182"/>
      <c r="K8" s="182"/>
      <c r="L8" s="182"/>
      <c r="M8" s="182"/>
      <c r="N8" s="182"/>
      <c r="O8" s="182"/>
      <c r="P8" s="77"/>
    </row>
    <row r="9" spans="2:16" x14ac:dyDescent="0.25">
      <c r="B9" s="76"/>
      <c r="C9" s="1"/>
      <c r="D9" s="1"/>
      <c r="E9" s="22"/>
      <c r="F9" s="22"/>
      <c r="G9" s="22"/>
      <c r="H9" s="22"/>
      <c r="I9" s="22"/>
      <c r="J9" s="22"/>
      <c r="K9" s="22"/>
      <c r="L9" s="22"/>
      <c r="M9" s="22"/>
      <c r="N9" s="22"/>
      <c r="O9" s="22"/>
      <c r="P9" s="77"/>
    </row>
    <row r="10" spans="2:16" ht="45.75" customHeight="1" x14ac:dyDescent="0.25">
      <c r="B10" s="76"/>
      <c r="C10" s="180" t="s">
        <v>112</v>
      </c>
      <c r="D10" s="180"/>
      <c r="E10" s="183" t="s">
        <v>117</v>
      </c>
      <c r="F10" s="183"/>
      <c r="G10" s="183"/>
      <c r="H10" s="183"/>
      <c r="I10" s="183"/>
      <c r="J10" s="183"/>
      <c r="K10" s="183"/>
      <c r="L10" s="183"/>
      <c r="M10" s="183"/>
      <c r="N10" s="183"/>
      <c r="O10" s="183"/>
      <c r="P10" s="77"/>
    </row>
    <row r="11" spans="2:16" x14ac:dyDescent="0.25">
      <c r="B11" s="76"/>
      <c r="C11" s="1"/>
      <c r="D11" s="1"/>
      <c r="E11" s="22"/>
      <c r="F11" s="22"/>
      <c r="G11" s="22"/>
      <c r="H11" s="22"/>
      <c r="I11" s="22"/>
      <c r="J11" s="22"/>
      <c r="K11" s="22"/>
      <c r="L11" s="22"/>
      <c r="M11" s="22"/>
      <c r="N11" s="22"/>
      <c r="O11" s="22"/>
      <c r="P11" s="77"/>
    </row>
    <row r="12" spans="2:16" ht="38.25" customHeight="1" x14ac:dyDescent="0.25">
      <c r="B12" s="76"/>
      <c r="C12" s="180" t="s">
        <v>114</v>
      </c>
      <c r="D12" s="180"/>
      <c r="E12" s="182" t="s">
        <v>118</v>
      </c>
      <c r="F12" s="182"/>
      <c r="G12" s="182"/>
      <c r="H12" s="182"/>
      <c r="I12" s="182"/>
      <c r="J12" s="182"/>
      <c r="K12" s="182"/>
      <c r="L12" s="182"/>
      <c r="M12" s="182"/>
      <c r="N12" s="182"/>
      <c r="O12" s="182"/>
      <c r="P12" s="77"/>
    </row>
    <row r="13" spans="2:16" x14ac:dyDescent="0.25">
      <c r="B13" s="76"/>
      <c r="C13" s="1"/>
      <c r="D13" s="1"/>
      <c r="E13" s="22"/>
      <c r="F13" s="22"/>
      <c r="G13" s="22"/>
      <c r="H13" s="22"/>
      <c r="I13" s="22"/>
      <c r="J13" s="22"/>
      <c r="K13" s="22"/>
      <c r="L13" s="22"/>
      <c r="M13" s="22"/>
      <c r="N13" s="22"/>
      <c r="O13" s="22"/>
      <c r="P13" s="77"/>
    </row>
    <row r="14" spans="2:16" ht="49.5" customHeight="1" x14ac:dyDescent="0.25">
      <c r="B14" s="76"/>
      <c r="C14" s="180" t="s">
        <v>115</v>
      </c>
      <c r="D14" s="180"/>
      <c r="E14" s="182" t="s">
        <v>119</v>
      </c>
      <c r="F14" s="182"/>
      <c r="G14" s="182"/>
      <c r="H14" s="182"/>
      <c r="I14" s="182"/>
      <c r="J14" s="182"/>
      <c r="K14" s="182"/>
      <c r="L14" s="182"/>
      <c r="M14" s="182"/>
      <c r="N14" s="182"/>
      <c r="O14" s="182"/>
      <c r="P14" s="77"/>
    </row>
    <row r="15" spans="2:16" x14ac:dyDescent="0.25">
      <c r="B15" s="76"/>
      <c r="C15" s="22"/>
      <c r="D15" s="22"/>
      <c r="E15" s="22"/>
      <c r="F15" s="22"/>
      <c r="G15" s="22"/>
      <c r="H15" s="22"/>
      <c r="I15" s="22"/>
      <c r="J15" s="22"/>
      <c r="K15" s="22"/>
      <c r="L15" s="22"/>
      <c r="M15" s="22"/>
      <c r="N15" s="22"/>
      <c r="O15" s="22"/>
      <c r="P15" s="77"/>
    </row>
    <row r="16" spans="2:16" x14ac:dyDescent="0.25">
      <c r="B16" s="76"/>
      <c r="C16" s="78" t="s">
        <v>120</v>
      </c>
      <c r="D16" s="22"/>
      <c r="E16" s="22"/>
      <c r="F16" s="22"/>
      <c r="G16" s="22"/>
      <c r="H16" s="22"/>
      <c r="I16" s="22"/>
      <c r="J16" s="22"/>
      <c r="K16" s="22"/>
      <c r="L16" s="22"/>
      <c r="M16" s="22"/>
      <c r="N16" s="22"/>
      <c r="O16" s="22"/>
      <c r="P16" s="77"/>
    </row>
    <row r="17" spans="2:16" x14ac:dyDescent="0.25">
      <c r="B17" s="71"/>
      <c r="C17" s="22"/>
      <c r="D17" s="22"/>
      <c r="E17" s="22"/>
      <c r="F17" s="22"/>
      <c r="G17" s="22"/>
      <c r="H17" s="22"/>
      <c r="I17" s="22"/>
      <c r="J17" s="22"/>
      <c r="K17" s="22"/>
      <c r="L17" s="22"/>
      <c r="M17" s="22"/>
      <c r="N17" s="22"/>
      <c r="O17" s="22"/>
      <c r="P17" s="72"/>
    </row>
    <row r="18" spans="2:16" x14ac:dyDescent="0.25">
      <c r="B18" s="71"/>
      <c r="C18" s="22" t="s">
        <v>121</v>
      </c>
      <c r="D18" s="22"/>
      <c r="E18" s="22" t="s">
        <v>122</v>
      </c>
      <c r="F18" s="22"/>
      <c r="G18" s="22"/>
      <c r="H18" s="22"/>
      <c r="I18" s="22"/>
      <c r="J18" s="22"/>
      <c r="K18" s="22"/>
      <c r="L18" s="22"/>
      <c r="M18" s="22"/>
      <c r="N18" s="22"/>
      <c r="O18" s="22"/>
      <c r="P18" s="72"/>
    </row>
    <row r="19" spans="2:16" x14ac:dyDescent="0.25">
      <c r="B19" s="71"/>
      <c r="C19" s="22" t="s">
        <v>123</v>
      </c>
      <c r="D19" s="22"/>
      <c r="E19" s="22" t="s">
        <v>124</v>
      </c>
      <c r="F19" s="22"/>
      <c r="G19" s="22"/>
      <c r="H19" s="22"/>
      <c r="I19" s="22"/>
      <c r="J19" s="22"/>
      <c r="K19" s="22"/>
      <c r="L19" s="22"/>
      <c r="M19" s="22"/>
      <c r="N19" s="22"/>
      <c r="O19" s="22"/>
      <c r="P19" s="72"/>
    </row>
    <row r="20" spans="2:16" x14ac:dyDescent="0.25">
      <c r="B20" s="71"/>
      <c r="C20" s="22" t="s">
        <v>125</v>
      </c>
      <c r="D20" s="22"/>
      <c r="E20" s="22" t="s">
        <v>126</v>
      </c>
      <c r="F20" s="22"/>
      <c r="G20" s="22"/>
      <c r="H20" s="22"/>
      <c r="I20" s="22"/>
      <c r="J20" s="22"/>
      <c r="K20" s="22"/>
      <c r="L20" s="22"/>
      <c r="M20" s="22"/>
      <c r="N20" s="22"/>
      <c r="O20" s="22"/>
      <c r="P20" s="72"/>
    </row>
    <row r="21" spans="2:16" x14ac:dyDescent="0.25">
      <c r="B21" s="71"/>
      <c r="C21" s="22" t="s">
        <v>127</v>
      </c>
      <c r="D21" s="22"/>
      <c r="E21" s="22" t="s">
        <v>128</v>
      </c>
      <c r="F21" s="22"/>
      <c r="G21" s="22"/>
      <c r="H21" s="22"/>
      <c r="I21" s="22"/>
      <c r="J21" s="22"/>
      <c r="K21" s="22"/>
      <c r="L21" s="22"/>
      <c r="M21" s="22"/>
      <c r="N21" s="22"/>
      <c r="O21" s="22"/>
      <c r="P21" s="72"/>
    </row>
    <row r="22" spans="2:16" x14ac:dyDescent="0.25">
      <c r="B22" s="71"/>
      <c r="C22" s="22" t="s">
        <v>129</v>
      </c>
      <c r="D22" s="22"/>
      <c r="E22" s="22" t="s">
        <v>130</v>
      </c>
      <c r="F22" s="22"/>
      <c r="G22" s="22"/>
      <c r="H22" s="22"/>
      <c r="I22" s="22"/>
      <c r="J22" s="22"/>
      <c r="K22" s="22"/>
      <c r="L22" s="22"/>
      <c r="M22" s="22"/>
      <c r="N22" s="22"/>
      <c r="O22" s="22"/>
      <c r="P22" s="72"/>
    </row>
    <row r="23" spans="2:16" x14ac:dyDescent="0.25">
      <c r="B23" s="71"/>
      <c r="C23" s="22" t="s">
        <v>131</v>
      </c>
      <c r="D23" s="22"/>
      <c r="E23" s="22" t="s">
        <v>132</v>
      </c>
      <c r="F23" s="22"/>
      <c r="G23" s="22"/>
      <c r="H23" s="22"/>
      <c r="I23" s="22"/>
      <c r="J23" s="22"/>
      <c r="K23" s="22"/>
      <c r="L23" s="22"/>
      <c r="M23" s="22"/>
      <c r="N23" s="22"/>
      <c r="O23" s="22"/>
      <c r="P23" s="72"/>
    </row>
    <row r="24" spans="2:16" x14ac:dyDescent="0.25">
      <c r="B24" s="71"/>
      <c r="C24" s="22" t="s">
        <v>133</v>
      </c>
      <c r="D24" s="22"/>
      <c r="E24" s="22" t="s">
        <v>134</v>
      </c>
      <c r="F24" s="22"/>
      <c r="G24" s="22"/>
      <c r="H24" s="22"/>
      <c r="I24" s="22"/>
      <c r="J24" s="22"/>
      <c r="K24" s="22"/>
      <c r="L24" s="22"/>
      <c r="M24" s="22"/>
      <c r="N24" s="22"/>
      <c r="O24" s="22"/>
      <c r="P24" s="72"/>
    </row>
    <row r="25" spans="2:16" x14ac:dyDescent="0.25">
      <c r="B25" s="71"/>
      <c r="C25" s="22" t="s">
        <v>135</v>
      </c>
      <c r="D25" s="22"/>
      <c r="E25" s="22" t="s">
        <v>136</v>
      </c>
      <c r="F25" s="22"/>
      <c r="G25" s="22"/>
      <c r="H25" s="22"/>
      <c r="I25" s="22"/>
      <c r="J25" s="22"/>
      <c r="K25" s="22"/>
      <c r="L25" s="22"/>
      <c r="M25" s="22"/>
      <c r="N25" s="22"/>
      <c r="O25" s="22"/>
      <c r="P25" s="72"/>
    </row>
    <row r="26" spans="2:16" ht="15.75" thickBot="1" x14ac:dyDescent="0.3">
      <c r="B26" s="73"/>
      <c r="C26" s="74"/>
      <c r="D26" s="74"/>
      <c r="E26" s="74"/>
      <c r="F26" s="74"/>
      <c r="G26" s="74"/>
      <c r="H26" s="74"/>
      <c r="I26" s="74"/>
      <c r="J26" s="74"/>
      <c r="K26" s="74"/>
      <c r="L26" s="74"/>
      <c r="M26" s="74"/>
      <c r="N26" s="74"/>
      <c r="O26" s="74"/>
      <c r="P26" s="75"/>
    </row>
    <row r="27" spans="2:16" ht="7.5" customHeight="1" x14ac:dyDescent="0.25"/>
    <row r="28" spans="2:16" x14ac:dyDescent="0.25"/>
    <row r="29" spans="2:16" x14ac:dyDescent="0.25"/>
    <row r="30" spans="2:16" x14ac:dyDescent="0.25"/>
    <row r="31" spans="2:16" x14ac:dyDescent="0.25"/>
    <row r="32" spans="2:16" x14ac:dyDescent="0.25"/>
    <row r="33" spans="7:10" x14ac:dyDescent="0.25"/>
    <row r="34" spans="7:10" ht="18" x14ac:dyDescent="0.25">
      <c r="G34" s="67"/>
      <c r="J34" s="47" t="s">
        <v>29</v>
      </c>
    </row>
    <row r="35" spans="7:10" x14ac:dyDescent="0.25"/>
    <row r="36" spans="7:10" x14ac:dyDescent="0.25"/>
  </sheetData>
  <mergeCells count="11">
    <mergeCell ref="C10:D10"/>
    <mergeCell ref="C12:D12"/>
    <mergeCell ref="C14:D14"/>
    <mergeCell ref="B3:P3"/>
    <mergeCell ref="C5:O5"/>
    <mergeCell ref="C7:O7"/>
    <mergeCell ref="E8:O8"/>
    <mergeCell ref="E10:O10"/>
    <mergeCell ref="E12:O12"/>
    <mergeCell ref="E14:O14"/>
    <mergeCell ref="C8:D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5"/>
  <sheetViews>
    <sheetView showGridLines="0" showZeros="0" topLeftCell="A13" zoomScale="90" zoomScaleNormal="90" zoomScalePageLayoutView="90" workbookViewId="0">
      <selection activeCell="C32" sqref="C32"/>
    </sheetView>
  </sheetViews>
  <sheetFormatPr baseColWidth="10" defaultColWidth="0" defaultRowHeight="14.25"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3.85546875" style="1" customWidth="1"/>
    <col min="22" max="25" width="0" style="1" hidden="1" customWidth="1"/>
    <col min="26" max="16384" width="11.42578125" style="1" hidden="1"/>
  </cols>
  <sheetData>
    <row r="1" spans="2:25" ht="4.5" customHeight="1" thickBot="1" x14ac:dyDescent="0.3">
      <c r="C1" s="2"/>
      <c r="L1" s="1" t="s">
        <v>2</v>
      </c>
    </row>
    <row r="2" spans="2:25" ht="93.75" customHeight="1" x14ac:dyDescent="0.25">
      <c r="B2" s="12"/>
      <c r="C2" s="13"/>
      <c r="D2" s="6"/>
      <c r="E2" s="6"/>
      <c r="F2" s="6"/>
      <c r="G2" s="6"/>
      <c r="H2" s="6"/>
      <c r="I2" s="6"/>
      <c r="J2" s="6"/>
      <c r="K2" s="6"/>
      <c r="L2" s="6"/>
      <c r="M2" s="14"/>
      <c r="N2" s="6"/>
      <c r="O2" s="6"/>
      <c r="P2" s="6"/>
      <c r="Q2" s="6"/>
      <c r="R2" s="6"/>
      <c r="S2" s="6"/>
      <c r="T2" s="7"/>
    </row>
    <row r="3" spans="2:25" ht="27" x14ac:dyDescent="0.25">
      <c r="B3" s="15"/>
      <c r="C3" s="138" t="s">
        <v>146</v>
      </c>
      <c r="D3" s="139"/>
      <c r="E3" s="139"/>
      <c r="F3" s="139"/>
      <c r="G3" s="139"/>
      <c r="H3" s="139"/>
      <c r="I3" s="139"/>
      <c r="J3" s="139"/>
      <c r="K3" s="139"/>
      <c r="L3" s="139"/>
      <c r="M3" s="139"/>
      <c r="N3" s="139"/>
      <c r="O3" s="139"/>
      <c r="P3" s="139"/>
      <c r="Q3" s="139"/>
      <c r="R3" s="139"/>
      <c r="S3" s="139"/>
      <c r="T3" s="16"/>
      <c r="U3" s="4"/>
      <c r="V3" s="4"/>
      <c r="W3" s="4"/>
      <c r="X3" s="4"/>
      <c r="Y3" s="4"/>
    </row>
    <row r="4" spans="2:25" ht="7.5" customHeight="1" x14ac:dyDescent="0.25">
      <c r="B4" s="15"/>
      <c r="C4" s="2"/>
      <c r="T4" s="8"/>
    </row>
    <row r="5" spans="2:25" ht="23.25" customHeight="1" x14ac:dyDescent="0.25">
      <c r="B5" s="15"/>
      <c r="C5" s="187" t="s">
        <v>4</v>
      </c>
      <c r="D5" s="187"/>
      <c r="E5" s="187"/>
      <c r="F5" s="187"/>
      <c r="G5" s="187"/>
      <c r="H5" s="187"/>
      <c r="I5" s="187"/>
      <c r="J5" s="187"/>
      <c r="K5" s="187"/>
      <c r="L5" s="187"/>
      <c r="M5" s="187"/>
      <c r="N5" s="187"/>
      <c r="O5" s="187"/>
      <c r="P5" s="187"/>
      <c r="Q5" s="187"/>
      <c r="R5" s="187"/>
      <c r="S5" s="187"/>
      <c r="T5" s="8"/>
    </row>
    <row r="6" spans="2:25" ht="15" customHeight="1" x14ac:dyDescent="0.25">
      <c r="B6" s="15"/>
      <c r="C6" s="2"/>
      <c r="T6" s="8"/>
    </row>
    <row r="7" spans="2:25" ht="15" customHeight="1" x14ac:dyDescent="0.25">
      <c r="B7" s="15"/>
      <c r="C7" s="188" t="s">
        <v>167</v>
      </c>
      <c r="D7" s="188"/>
      <c r="E7" s="188"/>
      <c r="F7" s="188"/>
      <c r="G7" s="188"/>
      <c r="H7" s="188"/>
      <c r="I7" s="188"/>
      <c r="J7" s="188"/>
      <c r="K7" s="188"/>
      <c r="L7" s="188"/>
      <c r="M7" s="188"/>
      <c r="N7" s="188"/>
      <c r="O7" s="188"/>
      <c r="P7" s="188"/>
      <c r="Q7" s="188"/>
      <c r="R7" s="188"/>
      <c r="S7" s="188"/>
      <c r="T7" s="8"/>
    </row>
    <row r="8" spans="2:25" ht="15" customHeight="1" x14ac:dyDescent="0.25">
      <c r="B8" s="15"/>
      <c r="C8" s="188"/>
      <c r="D8" s="188"/>
      <c r="E8" s="188"/>
      <c r="F8" s="188"/>
      <c r="G8" s="188"/>
      <c r="H8" s="188"/>
      <c r="I8" s="188"/>
      <c r="J8" s="188"/>
      <c r="K8" s="188"/>
      <c r="L8" s="188"/>
      <c r="M8" s="188"/>
      <c r="N8" s="188"/>
      <c r="O8" s="188"/>
      <c r="P8" s="188"/>
      <c r="Q8" s="188"/>
      <c r="R8" s="188"/>
      <c r="S8" s="188"/>
      <c r="T8" s="8"/>
    </row>
    <row r="9" spans="2:25" ht="15" customHeight="1" x14ac:dyDescent="0.25">
      <c r="B9" s="15"/>
      <c r="C9" s="188"/>
      <c r="D9" s="188"/>
      <c r="E9" s="188"/>
      <c r="F9" s="188"/>
      <c r="G9" s="188"/>
      <c r="H9" s="188"/>
      <c r="I9" s="188"/>
      <c r="J9" s="188"/>
      <c r="K9" s="188"/>
      <c r="L9" s="188"/>
      <c r="M9" s="188"/>
      <c r="N9" s="188"/>
      <c r="O9" s="188"/>
      <c r="P9" s="188"/>
      <c r="Q9" s="188"/>
      <c r="R9" s="188"/>
      <c r="S9" s="188"/>
      <c r="T9" s="8"/>
    </row>
    <row r="10" spans="2:25" ht="15" customHeight="1" x14ac:dyDescent="0.25">
      <c r="B10" s="15"/>
      <c r="C10" s="188"/>
      <c r="D10" s="188"/>
      <c r="E10" s="188"/>
      <c r="F10" s="188"/>
      <c r="G10" s="188"/>
      <c r="H10" s="188"/>
      <c r="I10" s="188"/>
      <c r="J10" s="188"/>
      <c r="K10" s="188"/>
      <c r="L10" s="188"/>
      <c r="M10" s="188"/>
      <c r="N10" s="188"/>
      <c r="O10" s="188"/>
      <c r="P10" s="188"/>
      <c r="Q10" s="188"/>
      <c r="R10" s="188"/>
      <c r="S10" s="188"/>
      <c r="T10" s="8"/>
    </row>
    <row r="11" spans="2:25" ht="15" customHeight="1" x14ac:dyDescent="0.25">
      <c r="B11" s="15"/>
      <c r="C11" s="44"/>
      <c r="T11" s="8"/>
    </row>
    <row r="12" spans="2:25" ht="15" customHeight="1" x14ac:dyDescent="0.25">
      <c r="B12" s="15"/>
      <c r="C12" s="185" t="s">
        <v>148</v>
      </c>
      <c r="D12" s="185"/>
      <c r="E12" s="185"/>
      <c r="F12" s="185"/>
      <c r="G12" s="185"/>
      <c r="H12" s="185"/>
      <c r="I12" s="185"/>
      <c r="J12" s="185"/>
      <c r="K12" s="185"/>
      <c r="L12" s="185"/>
      <c r="M12" s="185"/>
      <c r="N12" s="185"/>
      <c r="O12" s="185"/>
      <c r="P12" s="185"/>
      <c r="Q12" s="185"/>
      <c r="R12" s="185"/>
      <c r="S12" s="185"/>
      <c r="T12" s="8"/>
    </row>
    <row r="13" spans="2:25" ht="15" customHeight="1" x14ac:dyDescent="0.25">
      <c r="B13" s="15"/>
      <c r="C13" s="44"/>
      <c r="T13" s="8"/>
    </row>
    <row r="14" spans="2:25" ht="15" customHeight="1" x14ac:dyDescent="0.25">
      <c r="B14" s="15"/>
      <c r="C14" s="45" t="s">
        <v>149</v>
      </c>
      <c r="T14" s="8"/>
    </row>
    <row r="15" spans="2:25" ht="15" customHeight="1" x14ac:dyDescent="0.25">
      <c r="B15" s="15"/>
      <c r="C15" s="44"/>
      <c r="T15" s="8"/>
    </row>
    <row r="16" spans="2:25" ht="15" customHeight="1" x14ac:dyDescent="0.2">
      <c r="B16" s="15"/>
      <c r="C16" s="1" t="s">
        <v>23</v>
      </c>
      <c r="D16" s="48"/>
      <c r="T16" s="8"/>
    </row>
    <row r="17" spans="2:20" ht="15" customHeight="1" x14ac:dyDescent="0.2">
      <c r="B17" s="15"/>
      <c r="C17" s="48"/>
      <c r="D17" s="48"/>
      <c r="T17" s="8"/>
    </row>
    <row r="18" spans="2:20" ht="15" customHeight="1" x14ac:dyDescent="0.2">
      <c r="B18" s="15"/>
      <c r="C18" s="49" t="s">
        <v>9</v>
      </c>
      <c r="D18" s="44" t="s">
        <v>152</v>
      </c>
      <c r="T18" s="8"/>
    </row>
    <row r="19" spans="2:20" ht="15" customHeight="1" x14ac:dyDescent="0.2">
      <c r="B19" s="15"/>
      <c r="C19" s="49" t="s">
        <v>9</v>
      </c>
      <c r="D19" s="1" t="s">
        <v>153</v>
      </c>
      <c r="T19" s="8"/>
    </row>
    <row r="20" spans="2:20" ht="15" customHeight="1" x14ac:dyDescent="0.2">
      <c r="B20" s="15"/>
      <c r="C20" s="49" t="s">
        <v>9</v>
      </c>
      <c r="D20" s="1" t="s">
        <v>154</v>
      </c>
      <c r="T20" s="8"/>
    </row>
    <row r="21" spans="2:20" ht="15" customHeight="1" x14ac:dyDescent="0.2">
      <c r="B21" s="15"/>
      <c r="C21" s="49" t="s">
        <v>9</v>
      </c>
      <c r="D21" s="1" t="s">
        <v>24</v>
      </c>
      <c r="T21" s="8"/>
    </row>
    <row r="22" spans="2:20" ht="15" customHeight="1" x14ac:dyDescent="0.2">
      <c r="B22" s="15"/>
      <c r="C22" s="49" t="s">
        <v>9</v>
      </c>
      <c r="D22" s="1" t="s">
        <v>43</v>
      </c>
      <c r="T22" s="8"/>
    </row>
    <row r="23" spans="2:20" ht="15" customHeight="1" x14ac:dyDescent="0.2">
      <c r="B23" s="15"/>
      <c r="C23" s="49" t="s">
        <v>9</v>
      </c>
      <c r="D23" s="1" t="s">
        <v>150</v>
      </c>
      <c r="T23" s="8"/>
    </row>
    <row r="24" spans="2:20" ht="15" customHeight="1" x14ac:dyDescent="0.2">
      <c r="B24" s="15"/>
      <c r="C24" s="49" t="s">
        <v>9</v>
      </c>
      <c r="D24" s="44" t="s">
        <v>25</v>
      </c>
      <c r="T24" s="8"/>
    </row>
    <row r="25" spans="2:20" ht="15" customHeight="1" x14ac:dyDescent="0.2">
      <c r="B25" s="15"/>
      <c r="C25" s="49"/>
      <c r="T25" s="8"/>
    </row>
    <row r="26" spans="2:20" ht="15" customHeight="1" x14ac:dyDescent="0.25">
      <c r="B26" s="15"/>
      <c r="C26" s="1" t="s">
        <v>168</v>
      </c>
      <c r="T26" s="8"/>
    </row>
    <row r="27" spans="2:20" ht="15" customHeight="1" x14ac:dyDescent="0.25">
      <c r="B27" s="15"/>
      <c r="T27" s="8"/>
    </row>
    <row r="28" spans="2:20" ht="15" customHeight="1" x14ac:dyDescent="0.25">
      <c r="B28" s="15"/>
      <c r="C28" s="1" t="s">
        <v>22</v>
      </c>
      <c r="T28" s="8"/>
    </row>
    <row r="29" spans="2:20" ht="15" customHeight="1" x14ac:dyDescent="0.25">
      <c r="B29" s="15"/>
      <c r="T29" s="8"/>
    </row>
    <row r="30" spans="2:20" ht="15" customHeight="1" x14ac:dyDescent="0.25">
      <c r="B30" s="15"/>
      <c r="C30" s="34" t="s">
        <v>10</v>
      </c>
      <c r="D30" s="34" t="s">
        <v>11</v>
      </c>
      <c r="E30" s="34" t="s">
        <v>12</v>
      </c>
      <c r="T30" s="8"/>
    </row>
    <row r="31" spans="2:20" ht="15" customHeight="1" x14ac:dyDescent="0.25">
      <c r="B31" s="15"/>
      <c r="C31" s="35" t="s">
        <v>13</v>
      </c>
      <c r="D31" s="36">
        <v>1</v>
      </c>
      <c r="E31" s="80"/>
      <c r="T31" s="8"/>
    </row>
    <row r="32" spans="2:20" ht="15" customHeight="1" x14ac:dyDescent="0.25">
      <c r="B32" s="15"/>
      <c r="C32" s="37" t="s">
        <v>14</v>
      </c>
      <c r="D32" s="38">
        <v>2</v>
      </c>
      <c r="E32" s="81"/>
      <c r="T32" s="8"/>
    </row>
    <row r="33" spans="2:20" ht="15" customHeight="1" x14ac:dyDescent="0.25">
      <c r="B33" s="15"/>
      <c r="C33" s="37" t="s">
        <v>15</v>
      </c>
      <c r="D33" s="38">
        <v>3</v>
      </c>
      <c r="E33" s="39"/>
      <c r="T33" s="8"/>
    </row>
    <row r="34" spans="2:20" ht="15" customHeight="1" x14ac:dyDescent="0.25">
      <c r="B34" s="15"/>
      <c r="C34" s="37" t="s">
        <v>16</v>
      </c>
      <c r="D34" s="38">
        <v>4</v>
      </c>
      <c r="E34" s="40"/>
      <c r="T34" s="8"/>
    </row>
    <row r="35" spans="2:20" ht="15" customHeight="1" x14ac:dyDescent="0.25">
      <c r="B35" s="15"/>
      <c r="C35" s="41" t="s">
        <v>17</v>
      </c>
      <c r="D35" s="42">
        <v>5</v>
      </c>
      <c r="E35" s="43"/>
      <c r="T35" s="8"/>
    </row>
    <row r="36" spans="2:20" ht="15" customHeight="1" x14ac:dyDescent="0.25">
      <c r="B36" s="15"/>
      <c r="T36" s="8"/>
    </row>
    <row r="37" spans="2:20" ht="15" customHeight="1" x14ac:dyDescent="0.25">
      <c r="B37" s="15"/>
      <c r="C37" s="185" t="s">
        <v>169</v>
      </c>
      <c r="D37" s="185"/>
      <c r="E37" s="185"/>
      <c r="F37" s="185"/>
      <c r="G37" s="185"/>
      <c r="H37" s="185"/>
      <c r="I37" s="185"/>
      <c r="J37" s="185"/>
      <c r="K37" s="185"/>
      <c r="L37" s="185"/>
      <c r="M37" s="185"/>
      <c r="N37" s="185"/>
      <c r="O37" s="185"/>
      <c r="P37" s="185"/>
      <c r="Q37" s="185"/>
      <c r="R37" s="185"/>
      <c r="S37" s="185"/>
      <c r="T37" s="8"/>
    </row>
    <row r="38" spans="2:20" ht="15" customHeight="1" x14ac:dyDescent="0.25">
      <c r="B38" s="15"/>
      <c r="C38" s="185"/>
      <c r="D38" s="185"/>
      <c r="E38" s="185"/>
      <c r="F38" s="185"/>
      <c r="G38" s="185"/>
      <c r="H38" s="185"/>
      <c r="I38" s="185"/>
      <c r="J38" s="185"/>
      <c r="K38" s="185"/>
      <c r="L38" s="185"/>
      <c r="M38" s="185"/>
      <c r="N38" s="185"/>
      <c r="O38" s="185"/>
      <c r="P38" s="185"/>
      <c r="Q38" s="185"/>
      <c r="R38" s="185"/>
      <c r="S38" s="185"/>
      <c r="T38" s="8"/>
    </row>
    <row r="39" spans="2:20" ht="15" customHeight="1" x14ac:dyDescent="0.25">
      <c r="B39" s="15"/>
      <c r="T39" s="8"/>
    </row>
    <row r="40" spans="2:20" ht="15" customHeight="1" x14ac:dyDescent="0.25">
      <c r="B40" s="15"/>
      <c r="C40" s="112" t="s">
        <v>170</v>
      </c>
      <c r="M40" s="1"/>
      <c r="T40" s="8"/>
    </row>
    <row r="41" spans="2:20" ht="15" customHeight="1" x14ac:dyDescent="0.25">
      <c r="B41" s="15"/>
      <c r="M41" s="1"/>
      <c r="T41" s="8"/>
    </row>
    <row r="42" spans="2:20" x14ac:dyDescent="0.25">
      <c r="B42" s="15"/>
      <c r="C42" s="189" t="s">
        <v>151</v>
      </c>
      <c r="D42" s="189"/>
      <c r="E42" s="189"/>
      <c r="F42" s="189"/>
      <c r="G42" s="189"/>
      <c r="H42" s="189"/>
      <c r="I42" s="189"/>
      <c r="J42" s="189"/>
      <c r="K42" s="189"/>
      <c r="L42" s="189"/>
      <c r="M42" s="189"/>
      <c r="N42" s="189"/>
      <c r="O42" s="189"/>
      <c r="P42" s="189"/>
      <c r="Q42" s="189"/>
      <c r="R42" s="189"/>
      <c r="S42" s="189"/>
      <c r="T42" s="8"/>
    </row>
    <row r="43" spans="2:20" x14ac:dyDescent="0.25">
      <c r="B43" s="15"/>
      <c r="C43" s="189"/>
      <c r="D43" s="189"/>
      <c r="E43" s="189"/>
      <c r="F43" s="189"/>
      <c r="G43" s="189"/>
      <c r="H43" s="189"/>
      <c r="I43" s="189"/>
      <c r="J43" s="189"/>
      <c r="K43" s="189"/>
      <c r="L43" s="189"/>
      <c r="M43" s="189"/>
      <c r="N43" s="189"/>
      <c r="O43" s="189"/>
      <c r="P43" s="189"/>
      <c r="Q43" s="189"/>
      <c r="R43" s="189"/>
      <c r="S43" s="189"/>
      <c r="T43" s="8"/>
    </row>
    <row r="44" spans="2:20" x14ac:dyDescent="0.25">
      <c r="B44" s="15"/>
      <c r="C44" s="189"/>
      <c r="D44" s="189"/>
      <c r="E44" s="189"/>
      <c r="F44" s="189"/>
      <c r="G44" s="189"/>
      <c r="H44" s="189"/>
      <c r="I44" s="189"/>
      <c r="J44" s="189"/>
      <c r="K44" s="189"/>
      <c r="L44" s="189"/>
      <c r="M44" s="189"/>
      <c r="N44" s="189"/>
      <c r="O44" s="189"/>
      <c r="P44" s="189"/>
      <c r="Q44" s="189"/>
      <c r="R44" s="189"/>
      <c r="S44" s="189"/>
      <c r="T44" s="8"/>
    </row>
    <row r="45" spans="2:20" x14ac:dyDescent="0.25">
      <c r="B45" s="15"/>
      <c r="M45" s="1"/>
      <c r="T45" s="8"/>
    </row>
    <row r="46" spans="2:20" x14ac:dyDescent="0.25">
      <c r="B46" s="15"/>
      <c r="C46" s="185" t="s">
        <v>171</v>
      </c>
      <c r="D46" s="185"/>
      <c r="E46" s="185"/>
      <c r="F46" s="185"/>
      <c r="G46" s="185"/>
      <c r="H46" s="185"/>
      <c r="I46" s="185"/>
      <c r="J46" s="185"/>
      <c r="K46" s="185"/>
      <c r="L46" s="185"/>
      <c r="M46" s="185"/>
      <c r="N46" s="185"/>
      <c r="O46" s="185"/>
      <c r="P46" s="185"/>
      <c r="Q46" s="185"/>
      <c r="R46" s="185"/>
      <c r="S46" s="185"/>
      <c r="T46" s="8"/>
    </row>
    <row r="47" spans="2:20" x14ac:dyDescent="0.25">
      <c r="B47" s="15"/>
      <c r="C47" s="185"/>
      <c r="D47" s="185"/>
      <c r="E47" s="185"/>
      <c r="F47" s="185"/>
      <c r="G47" s="185"/>
      <c r="H47" s="185"/>
      <c r="I47" s="185"/>
      <c r="J47" s="185"/>
      <c r="K47" s="185"/>
      <c r="L47" s="185"/>
      <c r="M47" s="185"/>
      <c r="N47" s="185"/>
      <c r="O47" s="185"/>
      <c r="P47" s="185"/>
      <c r="Q47" s="185"/>
      <c r="R47" s="185"/>
      <c r="S47" s="185"/>
      <c r="T47" s="8"/>
    </row>
    <row r="48" spans="2:20" x14ac:dyDescent="0.25">
      <c r="B48" s="15"/>
      <c r="T48" s="8"/>
    </row>
    <row r="49" spans="2:20" x14ac:dyDescent="0.25">
      <c r="B49" s="15"/>
      <c r="C49" s="1" t="s">
        <v>26</v>
      </c>
      <c r="T49" s="8"/>
    </row>
    <row r="50" spans="2:20" ht="15" customHeight="1" x14ac:dyDescent="0.25">
      <c r="B50" s="15"/>
      <c r="T50" s="8"/>
    </row>
    <row r="51" spans="2:20" ht="15" customHeight="1" x14ac:dyDescent="0.25">
      <c r="B51" s="15"/>
      <c r="T51" s="8"/>
    </row>
    <row r="52" spans="2:20" ht="15" customHeight="1" x14ac:dyDescent="0.25">
      <c r="B52" s="15"/>
      <c r="C52" s="44"/>
      <c r="T52" s="8"/>
    </row>
    <row r="53" spans="2:20" ht="15" customHeight="1" x14ac:dyDescent="0.25">
      <c r="B53" s="15"/>
      <c r="C53" s="45" t="s">
        <v>27</v>
      </c>
      <c r="T53" s="8"/>
    </row>
    <row r="54" spans="2:20" ht="15" customHeight="1" x14ac:dyDescent="0.25">
      <c r="B54" s="15"/>
      <c r="C54" s="44"/>
      <c r="T54" s="8"/>
    </row>
    <row r="55" spans="2:20" ht="15" customHeight="1" x14ac:dyDescent="0.25">
      <c r="B55" s="15"/>
      <c r="C55" s="185" t="s">
        <v>155</v>
      </c>
      <c r="D55" s="185"/>
      <c r="E55" s="185"/>
      <c r="F55" s="185"/>
      <c r="G55" s="185"/>
      <c r="H55" s="185"/>
      <c r="I55" s="185"/>
      <c r="J55" s="185"/>
      <c r="K55" s="185"/>
      <c r="L55" s="185"/>
      <c r="M55" s="185"/>
      <c r="N55" s="185"/>
      <c r="O55" s="185"/>
      <c r="P55" s="185"/>
      <c r="Q55" s="185"/>
      <c r="R55" s="185"/>
      <c r="S55" s="185"/>
      <c r="T55" s="8"/>
    </row>
    <row r="56" spans="2:20" ht="15" customHeight="1" x14ac:dyDescent="0.25">
      <c r="B56" s="15"/>
      <c r="C56" s="185"/>
      <c r="D56" s="185"/>
      <c r="E56" s="185"/>
      <c r="F56" s="185"/>
      <c r="G56" s="185"/>
      <c r="H56" s="185"/>
      <c r="I56" s="185"/>
      <c r="J56" s="185"/>
      <c r="K56" s="185"/>
      <c r="L56" s="185"/>
      <c r="M56" s="185"/>
      <c r="N56" s="185"/>
      <c r="O56" s="185"/>
      <c r="P56" s="185"/>
      <c r="Q56" s="185"/>
      <c r="R56" s="185"/>
      <c r="S56" s="185"/>
      <c r="T56" s="8"/>
    </row>
    <row r="57" spans="2:20" ht="15" customHeight="1" x14ac:dyDescent="0.25">
      <c r="B57" s="15"/>
      <c r="T57" s="8"/>
    </row>
    <row r="58" spans="2:20" ht="15" customHeight="1" x14ac:dyDescent="0.25">
      <c r="B58" s="15"/>
      <c r="C58" s="185" t="s">
        <v>62</v>
      </c>
      <c r="D58" s="185"/>
      <c r="E58" s="185"/>
      <c r="F58" s="185"/>
      <c r="G58" s="185"/>
      <c r="H58" s="185"/>
      <c r="I58" s="185"/>
      <c r="J58" s="185"/>
      <c r="K58" s="185"/>
      <c r="L58" s="185"/>
      <c r="M58" s="185"/>
      <c r="N58" s="185"/>
      <c r="O58" s="185"/>
      <c r="P58" s="185"/>
      <c r="Q58" s="185"/>
      <c r="R58" s="185"/>
      <c r="S58" s="185"/>
      <c r="T58" s="8"/>
    </row>
    <row r="59" spans="2:20" ht="15" customHeight="1" x14ac:dyDescent="0.25">
      <c r="B59" s="15"/>
      <c r="C59" s="185"/>
      <c r="D59" s="185"/>
      <c r="E59" s="185"/>
      <c r="F59" s="185"/>
      <c r="G59" s="185"/>
      <c r="H59" s="185"/>
      <c r="I59" s="185"/>
      <c r="J59" s="185"/>
      <c r="K59" s="185"/>
      <c r="L59" s="185"/>
      <c r="M59" s="185"/>
      <c r="N59" s="185"/>
      <c r="O59" s="185"/>
      <c r="P59" s="185"/>
      <c r="Q59" s="185"/>
      <c r="R59" s="185"/>
      <c r="S59" s="185"/>
      <c r="T59" s="8"/>
    </row>
    <row r="60" spans="2:20" ht="15" customHeight="1" x14ac:dyDescent="0.25">
      <c r="B60" s="15"/>
      <c r="T60" s="8"/>
    </row>
    <row r="61" spans="2:20" ht="15" customHeight="1" x14ac:dyDescent="0.25">
      <c r="B61" s="15"/>
      <c r="C61" s="185" t="s">
        <v>156</v>
      </c>
      <c r="D61" s="185"/>
      <c r="E61" s="185"/>
      <c r="F61" s="185"/>
      <c r="G61" s="185"/>
      <c r="H61" s="185"/>
      <c r="I61" s="185"/>
      <c r="J61" s="185"/>
      <c r="K61" s="185"/>
      <c r="L61" s="185"/>
      <c r="M61" s="185"/>
      <c r="N61" s="185"/>
      <c r="O61" s="185"/>
      <c r="P61" s="185"/>
      <c r="Q61" s="185"/>
      <c r="R61" s="185"/>
      <c r="S61" s="185"/>
      <c r="T61" s="8"/>
    </row>
    <row r="62" spans="2:20" ht="15" customHeight="1" x14ac:dyDescent="0.25">
      <c r="B62" s="15"/>
      <c r="C62" s="185"/>
      <c r="D62" s="185"/>
      <c r="E62" s="185"/>
      <c r="F62" s="185"/>
      <c r="G62" s="185"/>
      <c r="H62" s="185"/>
      <c r="I62" s="185"/>
      <c r="J62" s="185"/>
      <c r="K62" s="185"/>
      <c r="L62" s="185"/>
      <c r="M62" s="185"/>
      <c r="N62" s="185"/>
      <c r="O62" s="185"/>
      <c r="P62" s="185"/>
      <c r="Q62" s="185"/>
      <c r="R62" s="185"/>
      <c r="S62" s="185"/>
      <c r="T62" s="8"/>
    </row>
    <row r="63" spans="2:20" ht="15" customHeight="1" x14ac:dyDescent="0.25">
      <c r="B63" s="15"/>
      <c r="T63" s="8"/>
    </row>
    <row r="64" spans="2:20" ht="15" customHeight="1" x14ac:dyDescent="0.25">
      <c r="B64" s="15"/>
      <c r="C64" s="185" t="s">
        <v>60</v>
      </c>
      <c r="D64" s="185"/>
      <c r="E64" s="185"/>
      <c r="F64" s="185"/>
      <c r="G64" s="185"/>
      <c r="H64" s="185"/>
      <c r="I64" s="185"/>
      <c r="J64" s="185"/>
      <c r="K64" s="185"/>
      <c r="L64" s="185"/>
      <c r="M64" s="185"/>
      <c r="N64" s="185"/>
      <c r="O64" s="185"/>
      <c r="P64" s="185"/>
      <c r="Q64" s="185"/>
      <c r="R64" s="185"/>
      <c r="S64" s="185"/>
      <c r="T64" s="8"/>
    </row>
    <row r="65" spans="2:20" ht="15" customHeight="1" x14ac:dyDescent="0.25">
      <c r="B65" s="15"/>
      <c r="C65" s="185"/>
      <c r="D65" s="185"/>
      <c r="E65" s="185"/>
      <c r="F65" s="185"/>
      <c r="G65" s="185"/>
      <c r="H65" s="185"/>
      <c r="I65" s="185"/>
      <c r="J65" s="185"/>
      <c r="K65" s="185"/>
      <c r="L65" s="185"/>
      <c r="M65" s="185"/>
      <c r="N65" s="185"/>
      <c r="O65" s="185"/>
      <c r="P65" s="185"/>
      <c r="Q65" s="185"/>
      <c r="R65" s="185"/>
      <c r="S65" s="185"/>
      <c r="T65" s="8"/>
    </row>
    <row r="66" spans="2:20" ht="15" customHeight="1" x14ac:dyDescent="0.25">
      <c r="B66" s="15"/>
      <c r="C66" s="50"/>
      <c r="D66" s="50"/>
      <c r="E66" s="50"/>
      <c r="F66" s="50"/>
      <c r="G66" s="50"/>
      <c r="H66" s="50"/>
      <c r="I66" s="50"/>
      <c r="J66" s="50"/>
      <c r="K66" s="50"/>
      <c r="L66" s="50"/>
      <c r="M66" s="50"/>
      <c r="N66" s="50"/>
      <c r="O66" s="50"/>
      <c r="P66" s="50"/>
      <c r="Q66" s="50"/>
      <c r="R66" s="50"/>
      <c r="S66" s="50"/>
      <c r="T66" s="8"/>
    </row>
    <row r="67" spans="2:20" ht="15" customHeight="1" x14ac:dyDescent="0.25">
      <c r="B67" s="15"/>
      <c r="C67" s="44"/>
      <c r="T67" s="8"/>
    </row>
    <row r="68" spans="2:20" ht="15" customHeight="1" x14ac:dyDescent="0.25">
      <c r="B68" s="15"/>
      <c r="C68" s="45" t="s">
        <v>157</v>
      </c>
      <c r="T68" s="8"/>
    </row>
    <row r="69" spans="2:20" ht="15.75" customHeight="1" x14ac:dyDescent="0.25">
      <c r="B69" s="15"/>
      <c r="C69" s="44"/>
      <c r="T69" s="8"/>
    </row>
    <row r="70" spans="2:20" ht="15" customHeight="1" x14ac:dyDescent="0.25">
      <c r="B70" s="15"/>
      <c r="C70" s="1" t="s">
        <v>31</v>
      </c>
      <c r="T70" s="8"/>
    </row>
    <row r="71" spans="2:20" ht="15" customHeight="1" x14ac:dyDescent="0.25">
      <c r="B71" s="15"/>
      <c r="T71" s="8"/>
    </row>
    <row r="72" spans="2:20" ht="15" customHeight="1" x14ac:dyDescent="0.25">
      <c r="B72" s="15"/>
      <c r="C72" s="1" t="s">
        <v>33</v>
      </c>
      <c r="T72" s="8"/>
    </row>
    <row r="73" spans="2:20" ht="15" customHeight="1" x14ac:dyDescent="0.25">
      <c r="B73" s="15"/>
      <c r="T73" s="8"/>
    </row>
    <row r="74" spans="2:20" ht="15" customHeight="1" x14ac:dyDescent="0.25">
      <c r="B74" s="15"/>
      <c r="C74" s="1" t="s">
        <v>34</v>
      </c>
      <c r="T74" s="8"/>
    </row>
    <row r="75" spans="2:20" ht="15" customHeight="1" x14ac:dyDescent="0.25">
      <c r="B75" s="15"/>
      <c r="T75" s="8"/>
    </row>
    <row r="76" spans="2:20" ht="15" customHeight="1" x14ac:dyDescent="0.2">
      <c r="B76" s="15"/>
      <c r="C76" s="49" t="s">
        <v>9</v>
      </c>
      <c r="D76" s="1" t="s">
        <v>160</v>
      </c>
      <c r="T76" s="8"/>
    </row>
    <row r="77" spans="2:20" ht="15" customHeight="1" x14ac:dyDescent="0.2">
      <c r="B77" s="15"/>
      <c r="C77" s="49" t="s">
        <v>9</v>
      </c>
      <c r="D77" s="1" t="s">
        <v>32</v>
      </c>
      <c r="T77" s="8"/>
    </row>
    <row r="78" spans="2:20" ht="15" customHeight="1" x14ac:dyDescent="0.2">
      <c r="B78" s="15"/>
      <c r="C78" s="49" t="s">
        <v>9</v>
      </c>
      <c r="D78" s="1" t="s">
        <v>161</v>
      </c>
      <c r="T78" s="8"/>
    </row>
    <row r="79" spans="2:20" ht="15" customHeight="1" x14ac:dyDescent="0.2">
      <c r="B79" s="15"/>
      <c r="C79" s="49" t="s">
        <v>9</v>
      </c>
      <c r="D79" s="1" t="s">
        <v>162</v>
      </c>
      <c r="T79" s="8"/>
    </row>
    <row r="80" spans="2:20" ht="15" customHeight="1" x14ac:dyDescent="0.25">
      <c r="B80" s="15"/>
      <c r="C80" s="44"/>
      <c r="T80" s="8"/>
    </row>
    <row r="81" spans="2:20" ht="15" customHeight="1" x14ac:dyDescent="0.25">
      <c r="B81" s="15"/>
      <c r="C81" s="1" t="s">
        <v>173</v>
      </c>
      <c r="T81" s="8"/>
    </row>
    <row r="82" spans="2:20" ht="15" customHeight="1" x14ac:dyDescent="0.25">
      <c r="B82" s="15"/>
      <c r="C82" s="44"/>
      <c r="T82" s="8"/>
    </row>
    <row r="83" spans="2:20" ht="15" customHeight="1" x14ac:dyDescent="0.2">
      <c r="B83" s="15"/>
      <c r="C83" s="49" t="s">
        <v>9</v>
      </c>
      <c r="D83" s="1" t="s">
        <v>163</v>
      </c>
      <c r="T83" s="8"/>
    </row>
    <row r="84" spans="2:20" ht="15" customHeight="1" x14ac:dyDescent="0.2">
      <c r="B84" s="15"/>
      <c r="C84" s="49" t="s">
        <v>9</v>
      </c>
      <c r="D84" s="1" t="s">
        <v>164</v>
      </c>
      <c r="T84" s="8"/>
    </row>
    <row r="85" spans="2:20" ht="15" customHeight="1" x14ac:dyDescent="0.2">
      <c r="B85" s="15"/>
      <c r="C85" s="49" t="s">
        <v>9</v>
      </c>
      <c r="D85" s="1" t="s">
        <v>165</v>
      </c>
      <c r="T85" s="8"/>
    </row>
    <row r="86" spans="2:20" ht="15" customHeight="1" x14ac:dyDescent="0.2">
      <c r="B86" s="15"/>
      <c r="C86" s="49"/>
      <c r="T86" s="8"/>
    </row>
    <row r="87" spans="2:20" ht="15" customHeight="1" x14ac:dyDescent="0.2">
      <c r="B87" s="15"/>
      <c r="C87" s="49"/>
      <c r="T87" s="8"/>
    </row>
    <row r="88" spans="2:20" ht="15" customHeight="1" x14ac:dyDescent="0.25">
      <c r="B88" s="15"/>
      <c r="C88" s="185" t="s">
        <v>35</v>
      </c>
      <c r="D88" s="186"/>
      <c r="E88" s="186"/>
      <c r="F88" s="186"/>
      <c r="G88" s="186"/>
      <c r="H88" s="186"/>
      <c r="I88" s="186"/>
      <c r="J88" s="186"/>
      <c r="K88" s="186"/>
      <c r="L88" s="186"/>
      <c r="M88" s="186"/>
      <c r="N88" s="186"/>
      <c r="O88" s="186"/>
      <c r="P88" s="186"/>
      <c r="Q88" s="186"/>
      <c r="R88" s="186"/>
      <c r="S88" s="186"/>
      <c r="T88" s="8"/>
    </row>
    <row r="89" spans="2:20" ht="15" customHeight="1" x14ac:dyDescent="0.25">
      <c r="B89" s="15"/>
      <c r="C89" s="186"/>
      <c r="D89" s="186"/>
      <c r="E89" s="186"/>
      <c r="F89" s="186"/>
      <c r="G89" s="186"/>
      <c r="H89" s="186"/>
      <c r="I89" s="186"/>
      <c r="J89" s="186"/>
      <c r="K89" s="186"/>
      <c r="L89" s="186"/>
      <c r="M89" s="186"/>
      <c r="N89" s="186"/>
      <c r="O89" s="186"/>
      <c r="P89" s="186"/>
      <c r="Q89" s="186"/>
      <c r="R89" s="186"/>
      <c r="S89" s="186"/>
      <c r="T89" s="8"/>
    </row>
    <row r="90" spans="2:20" ht="15" customHeight="1" x14ac:dyDescent="0.2">
      <c r="B90" s="15"/>
      <c r="C90" s="49"/>
      <c r="T90" s="8"/>
    </row>
    <row r="91" spans="2:20" ht="15" customHeight="1" thickBot="1" x14ac:dyDescent="0.3">
      <c r="B91" s="17"/>
      <c r="C91" s="9"/>
      <c r="D91" s="9"/>
      <c r="E91" s="9"/>
      <c r="F91" s="9"/>
      <c r="G91" s="9"/>
      <c r="H91" s="9"/>
      <c r="I91" s="9"/>
      <c r="J91" s="9"/>
      <c r="K91" s="9"/>
      <c r="L91" s="9"/>
      <c r="M91" s="10"/>
      <c r="N91" s="9"/>
      <c r="O91" s="9"/>
      <c r="P91" s="9"/>
      <c r="Q91" s="9"/>
      <c r="R91" s="9"/>
      <c r="S91" s="9"/>
      <c r="T91" s="11"/>
    </row>
    <row r="92" spans="2:20" x14ac:dyDescent="0.25"/>
    <row r="93" spans="2:20" x14ac:dyDescent="0.25"/>
    <row r="94" spans="2:20" x14ac:dyDescent="0.25"/>
    <row r="95" spans="2:20" x14ac:dyDescent="0.25"/>
    <row r="96" spans="2:20" x14ac:dyDescent="0.25"/>
    <row r="97" spans="11:12" x14ac:dyDescent="0.25"/>
    <row r="98" spans="11:12" x14ac:dyDescent="0.25"/>
    <row r="99" spans="11:12" ht="18" x14ac:dyDescent="0.25">
      <c r="K99" s="184" t="s">
        <v>29</v>
      </c>
      <c r="L99" s="184"/>
    </row>
    <row r="100" spans="11:12" x14ac:dyDescent="0.25"/>
    <row r="101" spans="11:12" x14ac:dyDescent="0.25"/>
    <row r="102" spans="11:12" x14ac:dyDescent="0.25"/>
    <row r="103" spans="11:12" x14ac:dyDescent="0.25"/>
    <row r="104" spans="11:12" x14ac:dyDescent="0.25"/>
    <row r="105" spans="11:12" x14ac:dyDescent="0.25"/>
  </sheetData>
  <mergeCells count="13">
    <mergeCell ref="K99:L99"/>
    <mergeCell ref="C88:S89"/>
    <mergeCell ref="C3:S3"/>
    <mergeCell ref="C5:S5"/>
    <mergeCell ref="C7:S10"/>
    <mergeCell ref="C61:S62"/>
    <mergeCell ref="C64:S65"/>
    <mergeCell ref="C55:S56"/>
    <mergeCell ref="C58:S59"/>
    <mergeCell ref="C12:S12"/>
    <mergeCell ref="C37:S38"/>
    <mergeCell ref="C42:S44"/>
    <mergeCell ref="C46:S47"/>
  </mergeCell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2"/>
  <sheetViews>
    <sheetView showGridLines="0" showZeros="0" tabSelected="1" topLeftCell="A25" zoomScaleNormal="100" zoomScalePageLayoutView="90" workbookViewId="0">
      <selection activeCell="I6" sqref="I6:K6"/>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9.28515625" style="1" customWidth="1"/>
    <col min="5" max="5" width="2" style="1" hidden="1" customWidth="1"/>
    <col min="6" max="6" width="26.42578125" style="1" customWidth="1"/>
    <col min="7" max="7" width="19" style="1" customWidth="1"/>
    <col min="8" max="8" width="10.7109375" style="1" hidden="1" customWidth="1"/>
    <col min="9" max="9" width="60.7109375" style="1" customWidth="1"/>
    <col min="10" max="10" width="17.7109375" style="1" customWidth="1"/>
    <col min="11" max="11" width="28.42578125" style="50" customWidth="1"/>
    <col min="12" max="12" width="2.28515625" style="1" customWidth="1"/>
    <col min="13" max="13" width="5.140625" style="1" customWidth="1"/>
    <col min="14" max="14" width="11.42578125" style="1" customWidth="1"/>
    <col min="15" max="15" width="6.7109375" style="1" customWidth="1"/>
    <col min="16" max="16" width="0" style="1" hidden="1" customWidth="1"/>
    <col min="17" max="16384" width="11.42578125" style="1" hidden="1"/>
  </cols>
  <sheetData>
    <row r="1" spans="2:16" ht="4.5" customHeight="1" thickBot="1" x14ac:dyDescent="0.3">
      <c r="C1" s="2"/>
      <c r="I1" s="1" t="s">
        <v>2</v>
      </c>
    </row>
    <row r="2" spans="2:16" ht="100.5" customHeight="1" x14ac:dyDescent="0.25">
      <c r="B2" s="52"/>
      <c r="C2" s="60"/>
      <c r="D2" s="61"/>
      <c r="E2" s="61"/>
      <c r="F2" s="61"/>
      <c r="G2" s="61"/>
      <c r="H2" s="61"/>
      <c r="I2" s="61"/>
      <c r="J2" s="61"/>
      <c r="K2" s="132"/>
      <c r="L2" s="53"/>
    </row>
    <row r="3" spans="2:16" ht="27" x14ac:dyDescent="0.25">
      <c r="B3" s="54"/>
      <c r="C3" s="138" t="s">
        <v>166</v>
      </c>
      <c r="D3" s="139"/>
      <c r="E3" s="139"/>
      <c r="F3" s="139"/>
      <c r="G3" s="139"/>
      <c r="H3" s="139"/>
      <c r="I3" s="139"/>
      <c r="J3" s="139"/>
      <c r="K3" s="139"/>
      <c r="L3" s="62"/>
      <c r="M3" s="4"/>
      <c r="N3" s="4"/>
      <c r="O3" s="4"/>
      <c r="P3" s="4"/>
    </row>
    <row r="4" spans="2:16" ht="6" customHeight="1" thickBot="1" x14ac:dyDescent="0.3">
      <c r="B4" s="54"/>
      <c r="C4" s="2"/>
      <c r="L4" s="55"/>
    </row>
    <row r="5" spans="2:16" ht="27.75" customHeight="1" x14ac:dyDescent="0.25">
      <c r="B5" s="54"/>
      <c r="C5" s="148" t="s">
        <v>3</v>
      </c>
      <c r="D5" s="149"/>
      <c r="E5" s="149"/>
      <c r="F5" s="149"/>
      <c r="G5" s="149"/>
      <c r="H5" s="150"/>
      <c r="I5" s="148" t="s">
        <v>18</v>
      </c>
      <c r="J5" s="154"/>
      <c r="K5" s="155"/>
      <c r="L5" s="55"/>
    </row>
    <row r="6" spans="2:16" ht="28.5" customHeight="1" thickBot="1" x14ac:dyDescent="0.3">
      <c r="B6" s="54"/>
      <c r="C6" s="151"/>
      <c r="D6" s="152"/>
      <c r="E6" s="152"/>
      <c r="F6" s="152"/>
      <c r="G6" s="152"/>
      <c r="H6" s="153"/>
      <c r="I6" s="156">
        <f>+D10</f>
        <v>77.09</v>
      </c>
      <c r="J6" s="157"/>
      <c r="K6" s="158"/>
      <c r="L6" s="55"/>
    </row>
    <row r="7" spans="2:16" ht="9.75" customHeight="1" thickBot="1" x14ac:dyDescent="0.3">
      <c r="B7" s="54"/>
      <c r="C7" s="2"/>
      <c r="L7" s="55"/>
    </row>
    <row r="8" spans="2:16" ht="26.1" customHeight="1" x14ac:dyDescent="0.25">
      <c r="B8" s="54"/>
      <c r="C8" s="161" t="s">
        <v>138</v>
      </c>
      <c r="D8" s="163" t="s">
        <v>21</v>
      </c>
      <c r="E8" s="159" t="s">
        <v>20</v>
      </c>
      <c r="F8" s="163" t="s">
        <v>139</v>
      </c>
      <c r="G8" s="163" t="s">
        <v>21</v>
      </c>
      <c r="H8" s="159" t="s">
        <v>20</v>
      </c>
      <c r="I8" s="163" t="s">
        <v>1</v>
      </c>
      <c r="J8" s="144" t="s">
        <v>5</v>
      </c>
      <c r="K8" s="146" t="s">
        <v>6</v>
      </c>
      <c r="L8" s="55"/>
      <c r="M8" s="5"/>
    </row>
    <row r="9" spans="2:16" ht="42.95" customHeight="1" thickBot="1" x14ac:dyDescent="0.3">
      <c r="B9" s="54"/>
      <c r="C9" s="162"/>
      <c r="D9" s="164"/>
      <c r="E9" s="160"/>
      <c r="F9" s="165"/>
      <c r="G9" s="164"/>
      <c r="H9" s="160"/>
      <c r="I9" s="164"/>
      <c r="J9" s="145"/>
      <c r="K9" s="147"/>
      <c r="L9" s="55"/>
      <c r="M9" s="5"/>
    </row>
    <row r="10" spans="2:16" ht="28.5" customHeight="1" x14ac:dyDescent="0.25">
      <c r="B10" s="54"/>
      <c r="C10" s="166" t="s">
        <v>41</v>
      </c>
      <c r="D10" s="168">
        <f>((E10*G10)+(E16*G16)+(E29*G29)+(E34*G34))</f>
        <v>77.09</v>
      </c>
      <c r="E10" s="171">
        <v>0.3</v>
      </c>
      <c r="F10" s="140" t="s">
        <v>38</v>
      </c>
      <c r="G10" s="142">
        <f>(+(J10*15)+(J11*10)+(J12*15)+(J13*20)+(J14*20)+(J15*20))/100</f>
        <v>85</v>
      </c>
      <c r="H10" s="79" t="s">
        <v>42</v>
      </c>
      <c r="I10" s="124" t="s">
        <v>42</v>
      </c>
      <c r="J10" s="125">
        <v>100</v>
      </c>
      <c r="K10" s="133" t="s">
        <v>254</v>
      </c>
      <c r="L10" s="55"/>
      <c r="M10" s="5"/>
      <c r="N10" s="46" t="s">
        <v>29</v>
      </c>
    </row>
    <row r="11" spans="2:16" ht="51" customHeight="1" x14ac:dyDescent="0.25">
      <c r="B11" s="54"/>
      <c r="C11" s="167"/>
      <c r="D11" s="169"/>
      <c r="E11" s="172"/>
      <c r="F11" s="141"/>
      <c r="G11" s="143"/>
      <c r="H11" s="58" t="s">
        <v>44</v>
      </c>
      <c r="I11" s="126" t="s">
        <v>44</v>
      </c>
      <c r="J11" s="127">
        <v>100</v>
      </c>
      <c r="K11" s="134" t="s">
        <v>252</v>
      </c>
      <c r="L11" s="55"/>
      <c r="M11" s="5"/>
      <c r="N11" s="46"/>
    </row>
    <row r="12" spans="2:16" ht="28.5" customHeight="1" thickBot="1" x14ac:dyDescent="0.3">
      <c r="B12" s="54"/>
      <c r="C12" s="167"/>
      <c r="D12" s="169"/>
      <c r="E12" s="172"/>
      <c r="F12" s="141"/>
      <c r="G12" s="143"/>
      <c r="H12" s="58" t="s">
        <v>45</v>
      </c>
      <c r="I12" s="126" t="s">
        <v>45</v>
      </c>
      <c r="J12" s="127">
        <v>0</v>
      </c>
      <c r="K12" s="134" t="s">
        <v>253</v>
      </c>
      <c r="L12" s="55"/>
      <c r="M12" s="5"/>
    </row>
    <row r="13" spans="2:16" ht="66.75" customHeight="1" thickBot="1" x14ac:dyDescent="0.3">
      <c r="B13" s="54"/>
      <c r="C13" s="167"/>
      <c r="D13" s="169"/>
      <c r="E13" s="172"/>
      <c r="F13" s="141"/>
      <c r="G13" s="143"/>
      <c r="H13" s="58" t="s">
        <v>70</v>
      </c>
      <c r="I13" s="126" t="s">
        <v>70</v>
      </c>
      <c r="J13" s="127">
        <v>100</v>
      </c>
      <c r="K13" s="133" t="s">
        <v>255</v>
      </c>
      <c r="L13" s="55"/>
      <c r="M13" s="5"/>
      <c r="N13" s="46"/>
    </row>
    <row r="14" spans="2:16" ht="34.5" customHeight="1" x14ac:dyDescent="0.25">
      <c r="B14" s="54"/>
      <c r="C14" s="167"/>
      <c r="D14" s="169"/>
      <c r="E14" s="172"/>
      <c r="F14" s="141"/>
      <c r="G14" s="143"/>
      <c r="H14" s="58" t="s">
        <v>71</v>
      </c>
      <c r="I14" s="126" t="s">
        <v>71</v>
      </c>
      <c r="J14" s="127">
        <v>100</v>
      </c>
      <c r="K14" s="133" t="s">
        <v>255</v>
      </c>
      <c r="L14" s="55"/>
      <c r="M14" s="5"/>
      <c r="N14" s="46" t="s">
        <v>30</v>
      </c>
    </row>
    <row r="15" spans="2:16" ht="180" x14ac:dyDescent="0.25">
      <c r="B15" s="54"/>
      <c r="C15" s="167"/>
      <c r="D15" s="169"/>
      <c r="E15" s="173"/>
      <c r="F15" s="141"/>
      <c r="G15" s="143"/>
      <c r="H15" s="58" t="s">
        <v>64</v>
      </c>
      <c r="I15" s="126" t="s">
        <v>64</v>
      </c>
      <c r="J15" s="127">
        <v>100</v>
      </c>
      <c r="K15" s="134" t="s">
        <v>256</v>
      </c>
      <c r="L15" s="55"/>
      <c r="M15" s="5"/>
    </row>
    <row r="16" spans="2:16" ht="108" x14ac:dyDescent="0.25">
      <c r="B16" s="54"/>
      <c r="C16" s="167"/>
      <c r="D16" s="169"/>
      <c r="E16" s="174">
        <v>0.6</v>
      </c>
      <c r="F16" s="141" t="s">
        <v>39</v>
      </c>
      <c r="G16" s="143">
        <f>+((J16*10)+(J17*4)+(J18*4)+(J19*8)+(J20*8)+(J21*8)+(J22*8)+(J23*20)+(J24*5)+(J25*5)+(J26*8)+(J27*6)+(J28*6))/100</f>
        <v>77.400000000000006</v>
      </c>
      <c r="H16" s="58" t="s">
        <v>63</v>
      </c>
      <c r="I16" s="126" t="s">
        <v>63</v>
      </c>
      <c r="J16" s="127">
        <v>40</v>
      </c>
      <c r="K16" s="134" t="s">
        <v>266</v>
      </c>
      <c r="L16" s="55"/>
    </row>
    <row r="17" spans="2:12" ht="51.75" thickBot="1" x14ac:dyDescent="0.3">
      <c r="B17" s="54"/>
      <c r="C17" s="167"/>
      <c r="D17" s="169"/>
      <c r="E17" s="172"/>
      <c r="F17" s="141"/>
      <c r="G17" s="143"/>
      <c r="H17" s="59" t="s">
        <v>46</v>
      </c>
      <c r="I17" s="128" t="s">
        <v>46</v>
      </c>
      <c r="J17" s="127">
        <v>100</v>
      </c>
      <c r="K17" s="134" t="s">
        <v>201</v>
      </c>
      <c r="L17" s="55"/>
    </row>
    <row r="18" spans="2:12" ht="29.25" customHeight="1" thickBot="1" x14ac:dyDescent="0.3">
      <c r="B18" s="54"/>
      <c r="C18" s="167"/>
      <c r="D18" s="169"/>
      <c r="E18" s="172"/>
      <c r="F18" s="141"/>
      <c r="G18" s="143"/>
      <c r="H18" s="58" t="s">
        <v>47</v>
      </c>
      <c r="I18" s="126" t="s">
        <v>47</v>
      </c>
      <c r="J18" s="127">
        <v>100</v>
      </c>
      <c r="K18" s="133" t="s">
        <v>255</v>
      </c>
      <c r="L18" s="55"/>
    </row>
    <row r="19" spans="2:12" ht="35.25" customHeight="1" x14ac:dyDescent="0.25">
      <c r="B19" s="54"/>
      <c r="C19" s="167"/>
      <c r="D19" s="169"/>
      <c r="E19" s="172"/>
      <c r="F19" s="141"/>
      <c r="G19" s="143"/>
      <c r="H19" s="58" t="s">
        <v>64</v>
      </c>
      <c r="I19" s="126" t="s">
        <v>64</v>
      </c>
      <c r="J19" s="127">
        <v>100</v>
      </c>
      <c r="K19" s="133" t="s">
        <v>255</v>
      </c>
      <c r="L19" s="55"/>
    </row>
    <row r="20" spans="2:12" ht="25.5" customHeight="1" x14ac:dyDescent="0.25">
      <c r="B20" s="54"/>
      <c r="C20" s="167"/>
      <c r="D20" s="169"/>
      <c r="E20" s="172"/>
      <c r="F20" s="141"/>
      <c r="G20" s="143"/>
      <c r="H20" s="58" t="s">
        <v>72</v>
      </c>
      <c r="I20" s="126" t="s">
        <v>65</v>
      </c>
      <c r="J20" s="127">
        <v>100</v>
      </c>
      <c r="K20" s="134" t="s">
        <v>257</v>
      </c>
      <c r="L20" s="55"/>
    </row>
    <row r="21" spans="2:12" ht="53.45" customHeight="1" x14ac:dyDescent="0.25">
      <c r="B21" s="54"/>
      <c r="C21" s="167"/>
      <c r="D21" s="169"/>
      <c r="E21" s="172"/>
      <c r="F21" s="141"/>
      <c r="G21" s="143"/>
      <c r="H21" s="58" t="s">
        <v>48</v>
      </c>
      <c r="I21" s="126" t="s">
        <v>48</v>
      </c>
      <c r="J21" s="127">
        <v>100</v>
      </c>
      <c r="K21" s="134" t="s">
        <v>258</v>
      </c>
      <c r="L21" s="55"/>
    </row>
    <row r="22" spans="2:12" ht="55.15" customHeight="1" x14ac:dyDescent="0.25">
      <c r="B22" s="54"/>
      <c r="C22" s="167"/>
      <c r="D22" s="169"/>
      <c r="E22" s="172"/>
      <c r="F22" s="141"/>
      <c r="G22" s="143"/>
      <c r="H22" s="58" t="s">
        <v>49</v>
      </c>
      <c r="I22" s="126" t="s">
        <v>49</v>
      </c>
      <c r="J22" s="127">
        <v>100</v>
      </c>
      <c r="K22" s="134" t="s">
        <v>258</v>
      </c>
      <c r="L22" s="55"/>
    </row>
    <row r="23" spans="2:12" ht="29.25" customHeight="1" x14ac:dyDescent="0.25">
      <c r="B23" s="54"/>
      <c r="C23" s="167"/>
      <c r="D23" s="169"/>
      <c r="E23" s="172"/>
      <c r="F23" s="141"/>
      <c r="G23" s="143"/>
      <c r="H23" s="58" t="s">
        <v>50</v>
      </c>
      <c r="I23" s="126" t="s">
        <v>50</v>
      </c>
      <c r="J23" s="127">
        <v>100</v>
      </c>
      <c r="K23" s="134" t="s">
        <v>175</v>
      </c>
      <c r="L23" s="55"/>
    </row>
    <row r="24" spans="2:12" ht="39.75" customHeight="1" x14ac:dyDescent="0.25">
      <c r="B24" s="54"/>
      <c r="C24" s="167"/>
      <c r="D24" s="169"/>
      <c r="E24" s="172"/>
      <c r="F24" s="141"/>
      <c r="G24" s="143"/>
      <c r="H24" s="58" t="s">
        <v>66</v>
      </c>
      <c r="I24" s="126" t="s">
        <v>105</v>
      </c>
      <c r="J24" s="127"/>
      <c r="K24" s="134" t="s">
        <v>207</v>
      </c>
      <c r="L24" s="55"/>
    </row>
    <row r="25" spans="2:12" ht="72" x14ac:dyDescent="0.25">
      <c r="B25" s="54"/>
      <c r="C25" s="167"/>
      <c r="D25" s="169"/>
      <c r="E25" s="172"/>
      <c r="F25" s="141"/>
      <c r="G25" s="143"/>
      <c r="H25" s="58" t="s">
        <v>67</v>
      </c>
      <c r="I25" s="126" t="s">
        <v>67</v>
      </c>
      <c r="J25" s="127">
        <v>100</v>
      </c>
      <c r="K25" s="83" t="s">
        <v>259</v>
      </c>
      <c r="L25" s="55"/>
    </row>
    <row r="26" spans="2:12" ht="39.75" customHeight="1" x14ac:dyDescent="0.25">
      <c r="B26" s="54"/>
      <c r="C26" s="167"/>
      <c r="D26" s="169"/>
      <c r="E26" s="172"/>
      <c r="F26" s="141"/>
      <c r="G26" s="143"/>
      <c r="H26" s="58" t="s">
        <v>51</v>
      </c>
      <c r="I26" s="126" t="s">
        <v>51</v>
      </c>
      <c r="J26" s="127"/>
      <c r="K26" s="134"/>
      <c r="L26" s="55"/>
    </row>
    <row r="27" spans="2:12" ht="27.75" customHeight="1" x14ac:dyDescent="0.25">
      <c r="B27" s="54"/>
      <c r="C27" s="167"/>
      <c r="D27" s="169"/>
      <c r="E27" s="172"/>
      <c r="F27" s="141"/>
      <c r="G27" s="143"/>
      <c r="H27" s="58" t="s">
        <v>56</v>
      </c>
      <c r="I27" s="126" t="s">
        <v>56</v>
      </c>
      <c r="J27" s="127">
        <v>100</v>
      </c>
      <c r="K27" s="134" t="s">
        <v>176</v>
      </c>
      <c r="L27" s="55"/>
    </row>
    <row r="28" spans="2:12" ht="29.25" customHeight="1" x14ac:dyDescent="0.25">
      <c r="B28" s="54"/>
      <c r="C28" s="167"/>
      <c r="D28" s="169"/>
      <c r="E28" s="173"/>
      <c r="F28" s="141"/>
      <c r="G28" s="143"/>
      <c r="H28" s="58" t="s">
        <v>68</v>
      </c>
      <c r="I28" s="126" t="s">
        <v>68</v>
      </c>
      <c r="J28" s="127">
        <v>40</v>
      </c>
      <c r="K28" s="134" t="s">
        <v>265</v>
      </c>
      <c r="L28" s="55"/>
    </row>
    <row r="29" spans="2:12" ht="45" customHeight="1" x14ac:dyDescent="0.25">
      <c r="B29" s="54"/>
      <c r="C29" s="167"/>
      <c r="D29" s="169"/>
      <c r="E29" s="174">
        <v>0.05</v>
      </c>
      <c r="F29" s="141" t="s">
        <v>55</v>
      </c>
      <c r="G29" s="143">
        <f>(J29*20+J30*20+J31*20+J32*20+J33*20)/100</f>
        <v>28</v>
      </c>
      <c r="H29" s="58" t="s">
        <v>52</v>
      </c>
      <c r="I29" s="126" t="s">
        <v>52</v>
      </c>
      <c r="J29" s="127"/>
      <c r="K29" s="134" t="s">
        <v>207</v>
      </c>
      <c r="L29" s="55"/>
    </row>
    <row r="30" spans="2:12" ht="28.5" customHeight="1" x14ac:dyDescent="0.25">
      <c r="B30" s="54"/>
      <c r="C30" s="167"/>
      <c r="D30" s="169"/>
      <c r="E30" s="172"/>
      <c r="F30" s="141"/>
      <c r="G30" s="143"/>
      <c r="H30" s="58"/>
      <c r="I30" s="126" t="s">
        <v>103</v>
      </c>
      <c r="J30" s="127"/>
      <c r="K30" s="134" t="s">
        <v>207</v>
      </c>
      <c r="L30" s="55"/>
    </row>
    <row r="31" spans="2:12" ht="54.95" customHeight="1" x14ac:dyDescent="0.25">
      <c r="B31" s="54"/>
      <c r="C31" s="167"/>
      <c r="D31" s="169"/>
      <c r="E31" s="172"/>
      <c r="F31" s="141"/>
      <c r="G31" s="143"/>
      <c r="H31" s="58"/>
      <c r="I31" s="126" t="s">
        <v>106</v>
      </c>
      <c r="J31" s="127"/>
      <c r="K31" s="134" t="s">
        <v>207</v>
      </c>
      <c r="L31" s="55"/>
    </row>
    <row r="32" spans="2:12" ht="29.25" customHeight="1" thickBot="1" x14ac:dyDescent="0.3">
      <c r="B32" s="56"/>
      <c r="C32" s="167"/>
      <c r="D32" s="169"/>
      <c r="E32" s="172"/>
      <c r="F32" s="141"/>
      <c r="G32" s="143"/>
      <c r="H32" s="58" t="s">
        <v>53</v>
      </c>
      <c r="I32" s="126" t="s">
        <v>102</v>
      </c>
      <c r="J32" s="127">
        <v>40</v>
      </c>
      <c r="K32" s="134" t="s">
        <v>260</v>
      </c>
      <c r="L32" s="57"/>
    </row>
    <row r="33" spans="2:12" ht="45.75" customHeight="1" x14ac:dyDescent="0.25">
      <c r="B33" s="54"/>
      <c r="C33" s="167"/>
      <c r="D33" s="169"/>
      <c r="E33" s="173"/>
      <c r="F33" s="141"/>
      <c r="G33" s="143"/>
      <c r="H33" s="58" t="s">
        <v>54</v>
      </c>
      <c r="I33" s="126" t="s">
        <v>54</v>
      </c>
      <c r="J33" s="127">
        <v>100</v>
      </c>
      <c r="K33" s="134" t="s">
        <v>261</v>
      </c>
      <c r="L33" s="55"/>
    </row>
    <row r="34" spans="2:12" ht="33" customHeight="1" x14ac:dyDescent="0.25">
      <c r="B34" s="54"/>
      <c r="C34" s="167"/>
      <c r="D34" s="169"/>
      <c r="E34" s="175">
        <v>0.05</v>
      </c>
      <c r="F34" s="141" t="s">
        <v>40</v>
      </c>
      <c r="G34" s="143">
        <f>((J34*25)+(J35*25)+(J36*25)+(J37*25))/100</f>
        <v>75</v>
      </c>
      <c r="H34" s="58" t="s">
        <v>57</v>
      </c>
      <c r="I34" s="126" t="s">
        <v>107</v>
      </c>
      <c r="J34" s="127">
        <v>0</v>
      </c>
      <c r="K34" s="134" t="s">
        <v>264</v>
      </c>
      <c r="L34" s="55"/>
    </row>
    <row r="35" spans="2:12" ht="72" x14ac:dyDescent="0.25">
      <c r="B35" s="54"/>
      <c r="C35" s="167"/>
      <c r="D35" s="169"/>
      <c r="E35" s="176"/>
      <c r="F35" s="141"/>
      <c r="G35" s="143"/>
      <c r="H35" s="58" t="s">
        <v>58</v>
      </c>
      <c r="I35" s="126" t="s">
        <v>58</v>
      </c>
      <c r="J35" s="127">
        <v>100</v>
      </c>
      <c r="K35" s="134" t="s">
        <v>177</v>
      </c>
      <c r="L35" s="55"/>
    </row>
    <row r="36" spans="2:12" ht="41.45" customHeight="1" x14ac:dyDescent="0.25">
      <c r="B36" s="54"/>
      <c r="C36" s="167"/>
      <c r="D36" s="169"/>
      <c r="E36" s="176"/>
      <c r="F36" s="141"/>
      <c r="G36" s="143"/>
      <c r="H36" s="58" t="s">
        <v>73</v>
      </c>
      <c r="I36" s="126" t="s">
        <v>69</v>
      </c>
      <c r="J36" s="127">
        <v>100</v>
      </c>
      <c r="K36" s="134" t="s">
        <v>262</v>
      </c>
      <c r="L36" s="55"/>
    </row>
    <row r="37" spans="2:12" ht="54" customHeight="1" x14ac:dyDescent="0.25">
      <c r="B37" s="54"/>
      <c r="C37" s="167"/>
      <c r="D37" s="170"/>
      <c r="E37" s="177"/>
      <c r="F37" s="141"/>
      <c r="G37" s="143"/>
      <c r="H37" s="58" t="s">
        <v>59</v>
      </c>
      <c r="I37" s="129" t="s">
        <v>59</v>
      </c>
      <c r="J37" s="130">
        <v>100</v>
      </c>
      <c r="K37" s="135" t="s">
        <v>263</v>
      </c>
      <c r="L37" s="55"/>
    </row>
    <row r="38" spans="2:12" ht="7.5" customHeight="1" thickBot="1" x14ac:dyDescent="0.3">
      <c r="B38" s="56"/>
      <c r="C38" s="63"/>
      <c r="D38" s="63"/>
      <c r="E38" s="63"/>
      <c r="F38" s="63"/>
      <c r="G38" s="63"/>
      <c r="H38" s="63"/>
      <c r="I38" s="63"/>
      <c r="J38" s="63"/>
      <c r="K38" s="136"/>
      <c r="L38" s="57"/>
    </row>
    <row r="39" spans="2:12" x14ac:dyDescent="0.25"/>
    <row r="40" spans="2:12" x14ac:dyDescent="0.25"/>
    <row r="42" spans="2:12" hidden="1" x14ac:dyDescent="0.25">
      <c r="D42" s="18"/>
    </row>
  </sheetData>
  <protectedRanges>
    <protectedRange sqref="J10:K37" name="Simulado"/>
    <protectedRange sqref="G10:G37" name="Actual_3"/>
  </protectedRanges>
  <mergeCells count="28">
    <mergeCell ref="G34:G37"/>
    <mergeCell ref="C10:C37"/>
    <mergeCell ref="D10:D37"/>
    <mergeCell ref="E10:E15"/>
    <mergeCell ref="E16:E28"/>
    <mergeCell ref="F16:F28"/>
    <mergeCell ref="E29:E33"/>
    <mergeCell ref="F29:F33"/>
    <mergeCell ref="E34:E37"/>
    <mergeCell ref="F34:F37"/>
    <mergeCell ref="G16:G28"/>
    <mergeCell ref="G29:G33"/>
    <mergeCell ref="C3:K3"/>
    <mergeCell ref="F10:F15"/>
    <mergeCell ref="G10:G15"/>
    <mergeCell ref="J8:J9"/>
    <mergeCell ref="K8:K9"/>
    <mergeCell ref="C5:H5"/>
    <mergeCell ref="C6:H6"/>
    <mergeCell ref="I5:K5"/>
    <mergeCell ref="I6:K6"/>
    <mergeCell ref="E8:E9"/>
    <mergeCell ref="C8:C9"/>
    <mergeCell ref="D8:D9"/>
    <mergeCell ref="F8:F9"/>
    <mergeCell ref="G8:G9"/>
    <mergeCell ref="I8:I9"/>
    <mergeCell ref="H8:H9"/>
  </mergeCells>
  <conditionalFormatting sqref="D10">
    <cfRule type="cellIs" dxfId="24" priority="6" operator="between">
      <formula>80.5</formula>
      <formula>100</formula>
    </cfRule>
    <cfRule type="cellIs" dxfId="23" priority="7" operator="between">
      <formula>60.4</formula>
      <formula>80.5</formula>
    </cfRule>
    <cfRule type="cellIs" dxfId="22" priority="8" operator="between">
      <formula>40.4</formula>
      <formula>60.5</formula>
    </cfRule>
    <cfRule type="cellIs" dxfId="21" priority="9" operator="between">
      <formula>20.5</formula>
      <formula>40.4</formula>
    </cfRule>
    <cfRule type="cellIs" dxfId="20" priority="10" operator="between">
      <formula>0.1</formula>
      <formula>20.4</formula>
    </cfRule>
  </conditionalFormatting>
  <conditionalFormatting sqref="G10:G16 G29:G37">
    <cfRule type="cellIs" dxfId="19" priority="1" operator="between">
      <formula>81</formula>
      <formula>100</formula>
    </cfRule>
    <cfRule type="cellIs" dxfId="18" priority="2" operator="between">
      <formula>61</formula>
      <formula>80</formula>
    </cfRule>
    <cfRule type="cellIs" dxfId="17" priority="3" operator="between">
      <formula>41</formula>
      <formula>60</formula>
    </cfRule>
    <cfRule type="cellIs" dxfId="16" priority="4" operator="between">
      <formula>21</formula>
      <formula>40</formula>
    </cfRule>
    <cfRule type="cellIs" dxfId="15" priority="5" operator="between">
      <formula>1</formula>
      <formula>20</formula>
    </cfRule>
  </conditionalFormatting>
  <conditionalFormatting sqref="I6:K6">
    <cfRule type="cellIs" dxfId="14" priority="21" operator="between">
      <formula>80.5</formula>
      <formula>100</formula>
    </cfRule>
    <cfRule type="cellIs" dxfId="13" priority="22" operator="between">
      <formula>60.5</formula>
      <formula>80.4</formula>
    </cfRule>
    <cfRule type="cellIs" dxfId="12" priority="23" operator="between">
      <formula>40.5</formula>
      <formula>60.4</formula>
    </cfRule>
    <cfRule type="cellIs" dxfId="11" priority="24" operator="between">
      <formula>20.5</formula>
      <formula>40.4</formula>
    </cfRule>
    <cfRule type="cellIs" dxfId="10" priority="25" operator="between">
      <formula>0.1</formula>
      <formula>20.4</formula>
    </cfRule>
  </conditionalFormatting>
  <conditionalFormatting sqref="J10:J37">
    <cfRule type="cellIs" dxfId="9" priority="26" operator="between">
      <formula>81</formula>
      <formula>100</formula>
    </cfRule>
    <cfRule type="cellIs" dxfId="8" priority="27" operator="between">
      <formula>61</formula>
      <formula>80</formula>
    </cfRule>
    <cfRule type="cellIs" dxfId="7" priority="28" operator="between">
      <formula>41</formula>
      <formula>60</formula>
    </cfRule>
    <cfRule type="cellIs" dxfId="6" priority="29" operator="between">
      <formula>21</formula>
      <formula>40</formula>
    </cfRule>
    <cfRule type="cellIs" dxfId="5" priority="30" operator="between">
      <formula>1</formula>
      <formula>20</formula>
    </cfRule>
  </conditionalFormatting>
  <dataValidations count="5">
    <dataValidation type="whole" operator="equal" allowBlank="1" showInputMessage="1" showErrorMessage="1" errorTitle="ATENCIÓN!" error="No se pueden modificar datos aquí" sqref="C5 L3:P3" xr:uid="{00000000-0002-0000-0300-000000000000}">
      <formula1>578457854578547000</formula1>
    </dataValidation>
    <dataValidation type="whole" allowBlank="1" showInputMessage="1" showErrorMessage="1" error="ERROR. DATO NO PERMITIDO" sqref="J10:J37" xr:uid="{00000000-0002-0000-0300-000001000000}">
      <formula1>0</formula1>
      <formula2>100</formula2>
    </dataValidation>
    <dataValidation type="whole" allowBlank="1" showInputMessage="1" showErrorMessage="1" error="ERROR. ESTA CELDA NO DEBE SER DILIGENCIADA_x000a__x000a_" sqref="G10:G37" xr:uid="{00000000-0002-0000-0300-000002000000}">
      <formula1>900000</formula1>
      <formula2>100000000</formula2>
    </dataValidation>
    <dataValidation type="whole" allowBlank="1" showInputMessage="1" showErrorMessage="1" error="ERROR. NO DEBE DILIGENCIAR ESTA CELDA" sqref="D10:D37" xr:uid="{00000000-0002-0000-0300-000003000000}">
      <formula1>10000000</formula1>
      <formula2>100000000000000</formula2>
    </dataValidation>
    <dataValidation type="whole" allowBlank="1" showInputMessage="1" showErrorMessage="1" error="ERROR. NO DEBE DILIGENCIAR ESTA CELDA" sqref="I6:K6" xr:uid="{00000000-0002-0000-0300-000004000000}">
      <formula1>800000000000</formula1>
      <formula2>900000000000</formula2>
    </dataValidation>
  </dataValidations>
  <pageMargins left="0.7" right="0.7" top="0.75" bottom="0.75" header="0.3" footer="0.3"/>
  <pageSetup orientation="portrait" horizontalDpi="4294967294"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1"/>
  <sheetViews>
    <sheetView showGridLines="0" topLeftCell="A20" zoomScale="80" zoomScaleNormal="80" zoomScalePageLayoutView="80" workbookViewId="0">
      <selection activeCell="C3" sqref="C3:T3"/>
    </sheetView>
  </sheetViews>
  <sheetFormatPr baseColWidth="10" defaultColWidth="0" defaultRowHeight="14.25" zeroHeight="1" x14ac:dyDescent="0.2"/>
  <cols>
    <col min="1" max="1" width="0.85546875" style="22" customWidth="1"/>
    <col min="2" max="2" width="1.7109375" style="22" customWidth="1"/>
    <col min="3" max="20" width="11.42578125" style="22" customWidth="1"/>
    <col min="21" max="21" width="1" style="22" customWidth="1"/>
    <col min="22" max="22" width="3.85546875" style="22" customWidth="1"/>
    <col min="23" max="16384" width="11.42578125" style="22" hidden="1"/>
  </cols>
  <sheetData>
    <row r="1" spans="2:21" ht="11.25" customHeight="1" thickBot="1" x14ac:dyDescent="0.25"/>
    <row r="2" spans="2:21" ht="92.25" customHeight="1" x14ac:dyDescent="0.2">
      <c r="B2" s="19"/>
      <c r="C2" s="20"/>
      <c r="D2" s="20"/>
      <c r="E2" s="20"/>
      <c r="F2" s="20"/>
      <c r="G2" s="20"/>
      <c r="H2" s="20"/>
      <c r="I2" s="20"/>
      <c r="J2" s="20"/>
      <c r="K2" s="20"/>
      <c r="L2" s="20"/>
      <c r="M2" s="20"/>
      <c r="N2" s="20"/>
      <c r="O2" s="20"/>
      <c r="P2" s="20"/>
      <c r="Q2" s="20"/>
      <c r="R2" s="20"/>
      <c r="S2" s="20"/>
      <c r="T2" s="20"/>
      <c r="U2" s="21"/>
    </row>
    <row r="3" spans="2:21" ht="25.5" x14ac:dyDescent="0.2">
      <c r="B3" s="23"/>
      <c r="C3" s="138" t="s">
        <v>147</v>
      </c>
      <c r="D3" s="139"/>
      <c r="E3" s="139"/>
      <c r="F3" s="139"/>
      <c r="G3" s="139"/>
      <c r="H3" s="139"/>
      <c r="I3" s="139"/>
      <c r="J3" s="139"/>
      <c r="K3" s="139"/>
      <c r="L3" s="139"/>
      <c r="M3" s="139"/>
      <c r="N3" s="139"/>
      <c r="O3" s="139"/>
      <c r="P3" s="139"/>
      <c r="Q3" s="139"/>
      <c r="R3" s="139"/>
      <c r="S3" s="139"/>
      <c r="T3" s="139"/>
      <c r="U3" s="24"/>
    </row>
    <row r="4" spans="2:21" ht="6.75" customHeight="1" x14ac:dyDescent="0.2">
      <c r="B4" s="23"/>
      <c r="U4" s="24"/>
    </row>
    <row r="5" spans="2:21" x14ac:dyDescent="0.2">
      <c r="B5" s="23"/>
      <c r="U5" s="24"/>
    </row>
    <row r="6" spans="2:21" ht="18" customHeight="1" x14ac:dyDescent="0.25">
      <c r="B6" s="23"/>
      <c r="C6" s="131" t="s">
        <v>36</v>
      </c>
      <c r="D6" s="51"/>
      <c r="E6" s="51"/>
      <c r="F6" s="51"/>
      <c r="G6" s="51"/>
      <c r="H6" s="51"/>
      <c r="I6" s="51"/>
      <c r="J6" s="51"/>
      <c r="K6" s="51"/>
      <c r="L6" s="51"/>
      <c r="M6" s="51"/>
      <c r="N6" s="51"/>
      <c r="O6" s="51"/>
      <c r="P6" s="51"/>
      <c r="Q6" s="51"/>
      <c r="R6" s="51"/>
      <c r="S6" s="51"/>
      <c r="T6" s="51"/>
      <c r="U6" s="24"/>
    </row>
    <row r="7" spans="2:21" x14ac:dyDescent="0.2">
      <c r="B7" s="23"/>
      <c r="U7" s="24"/>
    </row>
    <row r="8" spans="2:21" x14ac:dyDescent="0.2">
      <c r="B8" s="23"/>
      <c r="U8" s="24"/>
    </row>
    <row r="9" spans="2:21" x14ac:dyDescent="0.2">
      <c r="B9" s="23"/>
      <c r="U9" s="24"/>
    </row>
    <row r="10" spans="2:21" x14ac:dyDescent="0.2">
      <c r="B10" s="23"/>
      <c r="U10" s="24"/>
    </row>
    <row r="11" spans="2:21" x14ac:dyDescent="0.2">
      <c r="B11" s="23"/>
      <c r="J11" s="22" t="s">
        <v>8</v>
      </c>
      <c r="K11" s="22" t="s">
        <v>7</v>
      </c>
      <c r="U11" s="24"/>
    </row>
    <row r="12" spans="2:21" x14ac:dyDescent="0.2">
      <c r="B12" s="23"/>
      <c r="I12" s="22" t="str">
        <f>+Inicio!C5</f>
        <v>POLÍTICA GESTIÓN DOCUMENTAL</v>
      </c>
      <c r="J12" s="22">
        <v>100</v>
      </c>
      <c r="K12" s="25">
        <f>+Autodiagnóstico!I6</f>
        <v>77.09</v>
      </c>
      <c r="U12" s="24"/>
    </row>
    <row r="13" spans="2:21" x14ac:dyDescent="0.2">
      <c r="B13" s="23"/>
      <c r="U13" s="24"/>
    </row>
    <row r="14" spans="2:21" x14ac:dyDescent="0.2">
      <c r="B14" s="23"/>
      <c r="U14" s="24"/>
    </row>
    <row r="15" spans="2:21" x14ac:dyDescent="0.2">
      <c r="B15" s="23"/>
      <c r="U15" s="24"/>
    </row>
    <row r="16" spans="2:21" x14ac:dyDescent="0.2">
      <c r="B16" s="23"/>
      <c r="U16" s="24"/>
    </row>
    <row r="17" spans="2:21" x14ac:dyDescent="0.2">
      <c r="B17" s="23"/>
      <c r="U17" s="24"/>
    </row>
    <row r="18" spans="2:21" x14ac:dyDescent="0.2">
      <c r="B18" s="23"/>
      <c r="U18" s="24"/>
    </row>
    <row r="19" spans="2:21" x14ac:dyDescent="0.2">
      <c r="B19" s="23"/>
      <c r="U19" s="24"/>
    </row>
    <row r="20" spans="2:21" x14ac:dyDescent="0.2">
      <c r="B20" s="23"/>
      <c r="U20" s="24"/>
    </row>
    <row r="21" spans="2:21" x14ac:dyDescent="0.2">
      <c r="B21" s="23"/>
      <c r="U21" s="24"/>
    </row>
    <row r="22" spans="2:21" x14ac:dyDescent="0.2">
      <c r="B22" s="23"/>
      <c r="U22" s="24"/>
    </row>
    <row r="23" spans="2:21" x14ac:dyDescent="0.2">
      <c r="B23" s="23"/>
      <c r="U23" s="24"/>
    </row>
    <row r="24" spans="2:21" x14ac:dyDescent="0.2">
      <c r="B24" s="23"/>
      <c r="U24" s="24"/>
    </row>
    <row r="25" spans="2:21" x14ac:dyDescent="0.2">
      <c r="B25" s="23"/>
      <c r="U25" s="24"/>
    </row>
    <row r="26" spans="2:21" x14ac:dyDescent="0.2">
      <c r="B26" s="23"/>
      <c r="U26" s="24"/>
    </row>
    <row r="27" spans="2:21" x14ac:dyDescent="0.2">
      <c r="B27" s="23"/>
      <c r="U27" s="24"/>
    </row>
    <row r="28" spans="2:21" ht="18" customHeight="1" x14ac:dyDescent="0.25">
      <c r="B28" s="23"/>
      <c r="C28" s="131" t="s">
        <v>61</v>
      </c>
      <c r="D28" s="51"/>
      <c r="E28" s="51"/>
      <c r="F28" s="51"/>
      <c r="G28" s="51"/>
      <c r="H28" s="51"/>
      <c r="I28" s="51"/>
      <c r="J28" s="51"/>
      <c r="K28" s="51"/>
      <c r="L28" s="51"/>
      <c r="M28" s="51"/>
      <c r="N28" s="51"/>
      <c r="O28" s="51"/>
      <c r="P28" s="51"/>
      <c r="Q28" s="51"/>
      <c r="R28" s="51"/>
      <c r="S28" s="51"/>
      <c r="T28" s="51"/>
      <c r="U28" s="24"/>
    </row>
    <row r="29" spans="2:21" x14ac:dyDescent="0.2">
      <c r="B29" s="23"/>
      <c r="U29" s="24"/>
    </row>
    <row r="30" spans="2:21" x14ac:dyDescent="0.2">
      <c r="B30" s="23"/>
      <c r="U30" s="24"/>
    </row>
    <row r="31" spans="2:21" x14ac:dyDescent="0.2">
      <c r="B31" s="23"/>
      <c r="I31" s="22" t="s">
        <v>19</v>
      </c>
      <c r="J31" s="22" t="s">
        <v>8</v>
      </c>
      <c r="K31" s="22" t="s">
        <v>7</v>
      </c>
      <c r="U31" s="24"/>
    </row>
    <row r="32" spans="2:21" x14ac:dyDescent="0.2">
      <c r="B32" s="23"/>
      <c r="I32" s="33" t="str">
        <f>Autodiagnóstico!F10</f>
        <v>Estratégico</v>
      </c>
      <c r="J32" s="22">
        <v>100</v>
      </c>
      <c r="K32" s="25">
        <f>+Autodiagnóstico!G10</f>
        <v>85</v>
      </c>
      <c r="U32" s="24"/>
    </row>
    <row r="33" spans="2:21" x14ac:dyDescent="0.2">
      <c r="B33" s="23"/>
      <c r="I33" s="33" t="str">
        <f>Autodiagnóstico!F16</f>
        <v>Documental</v>
      </c>
      <c r="J33" s="22">
        <v>100</v>
      </c>
      <c r="K33" s="25">
        <f>+Autodiagnóstico!G16</f>
        <v>77.400000000000006</v>
      </c>
      <c r="U33" s="24"/>
    </row>
    <row r="34" spans="2:21" x14ac:dyDescent="0.2">
      <c r="B34" s="23"/>
      <c r="I34" s="33" t="str">
        <f>Autodiagnóstico!F29</f>
        <v>Tecnológico</v>
      </c>
      <c r="J34" s="22">
        <v>100</v>
      </c>
      <c r="K34" s="25">
        <f>+Autodiagnóstico!G29</f>
        <v>28</v>
      </c>
      <c r="U34" s="24"/>
    </row>
    <row r="35" spans="2:21" x14ac:dyDescent="0.2">
      <c r="B35" s="23"/>
      <c r="I35" s="33" t="str">
        <f>Autodiagnóstico!F34</f>
        <v xml:space="preserve">Cultural </v>
      </c>
      <c r="J35" s="22">
        <v>100</v>
      </c>
      <c r="K35" s="25">
        <f>+Autodiagnóstico!G34</f>
        <v>75</v>
      </c>
      <c r="U35" s="24"/>
    </row>
    <row r="36" spans="2:21" x14ac:dyDescent="0.2">
      <c r="B36" s="23"/>
      <c r="U36" s="24"/>
    </row>
    <row r="37" spans="2:21" x14ac:dyDescent="0.2">
      <c r="B37" s="23"/>
      <c r="U37" s="24"/>
    </row>
    <row r="38" spans="2:21" x14ac:dyDescent="0.2">
      <c r="B38" s="23"/>
      <c r="U38" s="24"/>
    </row>
    <row r="39" spans="2:21" x14ac:dyDescent="0.2">
      <c r="B39" s="23"/>
      <c r="U39" s="24"/>
    </row>
    <row r="40" spans="2:21" x14ac:dyDescent="0.2">
      <c r="B40" s="23"/>
      <c r="U40" s="24"/>
    </row>
    <row r="41" spans="2:21" x14ac:dyDescent="0.2">
      <c r="B41" s="23"/>
      <c r="U41" s="24"/>
    </row>
    <row r="42" spans="2:21" x14ac:dyDescent="0.2">
      <c r="B42" s="23"/>
      <c r="U42" s="24"/>
    </row>
    <row r="43" spans="2:21" x14ac:dyDescent="0.2">
      <c r="B43" s="23"/>
      <c r="U43" s="24"/>
    </row>
    <row r="44" spans="2:21" x14ac:dyDescent="0.2">
      <c r="B44" s="23"/>
      <c r="U44" s="24"/>
    </row>
    <row r="45" spans="2:21" x14ac:dyDescent="0.2">
      <c r="B45" s="23"/>
      <c r="U45" s="24"/>
    </row>
    <row r="46" spans="2:21" x14ac:dyDescent="0.2">
      <c r="B46" s="23"/>
      <c r="U46" s="24"/>
    </row>
    <row r="47" spans="2:21" x14ac:dyDescent="0.2">
      <c r="B47" s="23"/>
      <c r="U47" s="24"/>
    </row>
    <row r="48" spans="2:21" x14ac:dyDescent="0.2">
      <c r="B48" s="23"/>
      <c r="U48" s="24"/>
    </row>
    <row r="49" spans="2:21" x14ac:dyDescent="0.2">
      <c r="B49" s="23"/>
      <c r="U49" s="24"/>
    </row>
    <row r="50" spans="2:21" ht="15" thickBot="1" x14ac:dyDescent="0.25">
      <c r="B50" s="26"/>
      <c r="C50" s="27"/>
      <c r="D50" s="27"/>
      <c r="E50" s="27"/>
      <c r="F50" s="27"/>
      <c r="G50" s="27"/>
      <c r="H50" s="27"/>
      <c r="I50" s="27"/>
      <c r="J50" s="27"/>
      <c r="K50" s="27"/>
      <c r="L50" s="27"/>
      <c r="M50" s="27"/>
      <c r="N50" s="27"/>
      <c r="O50" s="27"/>
      <c r="P50" s="27"/>
      <c r="Q50" s="27"/>
      <c r="R50" s="27"/>
      <c r="S50" s="27"/>
      <c r="T50" s="27"/>
      <c r="U50" s="28"/>
    </row>
    <row r="51" spans="2:21" x14ac:dyDescent="0.2"/>
    <row r="52" spans="2:21" x14ac:dyDescent="0.2"/>
    <row r="53" spans="2:21" x14ac:dyDescent="0.2"/>
    <row r="54" spans="2:21" x14ac:dyDescent="0.2"/>
    <row r="55" spans="2:21" x14ac:dyDescent="0.2">
      <c r="C55" s="29"/>
      <c r="D55" s="30"/>
      <c r="E55" s="30"/>
      <c r="F55" s="30"/>
      <c r="O55" s="31"/>
      <c r="P55" s="32"/>
    </row>
    <row r="56" spans="2:21" x14ac:dyDescent="0.2">
      <c r="O56" s="31"/>
      <c r="P56" s="32"/>
    </row>
    <row r="57" spans="2:21" x14ac:dyDescent="0.2">
      <c r="O57" s="31"/>
      <c r="P57" s="32"/>
    </row>
    <row r="58" spans="2:21" x14ac:dyDescent="0.2"/>
    <row r="59" spans="2:21" ht="18" x14ac:dyDescent="0.25">
      <c r="K59" s="190" t="s">
        <v>29</v>
      </c>
      <c r="L59" s="190"/>
    </row>
    <row r="60" spans="2:21" x14ac:dyDescent="0.2"/>
    <row r="61" spans="2:21" x14ac:dyDescent="0.2"/>
  </sheetData>
  <mergeCells count="2">
    <mergeCell ref="C3:T3"/>
    <mergeCell ref="K59:L5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V45"/>
  <sheetViews>
    <sheetView showGridLines="0" topLeftCell="K30" workbookViewId="0">
      <selection activeCell="L34" sqref="L34"/>
    </sheetView>
  </sheetViews>
  <sheetFormatPr baseColWidth="10" defaultColWidth="0" defaultRowHeight="14.25" zeroHeight="1" x14ac:dyDescent="0.25"/>
  <cols>
    <col min="1" max="1" width="1.7109375" style="1" customWidth="1"/>
    <col min="2" max="2" width="1.42578125" style="1" customWidth="1"/>
    <col min="3" max="3" width="21.42578125" style="1" customWidth="1"/>
    <col min="4" max="4" width="26.85546875" style="1" customWidth="1"/>
    <col min="5" max="5" width="48.28515625" style="1" customWidth="1"/>
    <col min="6" max="6" width="15.42578125" style="3" customWidth="1"/>
    <col min="7" max="7" width="31.42578125" style="1" customWidth="1"/>
    <col min="8" max="8" width="24.140625" style="1" customWidth="1"/>
    <col min="9" max="9" width="50.140625" style="1" customWidth="1"/>
    <col min="10" max="12" width="35.7109375" style="1" customWidth="1"/>
    <col min="13" max="13" width="1.42578125" style="1" customWidth="1"/>
    <col min="14" max="14" width="4.42578125" style="1" customWidth="1"/>
    <col min="15" max="22" width="0" style="1" hidden="1" customWidth="1"/>
    <col min="23" max="16384" width="11.42578125" style="1" hidden="1"/>
  </cols>
  <sheetData>
    <row r="1" spans="2:13" ht="7.5" customHeight="1" thickBot="1" x14ac:dyDescent="0.3"/>
    <row r="2" spans="2:13" ht="94.5" customHeight="1" x14ac:dyDescent="0.25">
      <c r="B2" s="52"/>
      <c r="C2" s="61"/>
      <c r="D2" s="61"/>
      <c r="E2" s="61"/>
      <c r="F2" s="64"/>
      <c r="G2" s="61"/>
      <c r="H2" s="61"/>
      <c r="I2" s="61"/>
      <c r="J2" s="61"/>
      <c r="K2" s="61"/>
      <c r="L2" s="61"/>
      <c r="M2" s="53"/>
    </row>
    <row r="3" spans="2:13" ht="25.5" x14ac:dyDescent="0.25">
      <c r="B3" s="54"/>
      <c r="C3" s="138" t="s">
        <v>143</v>
      </c>
      <c r="D3" s="139"/>
      <c r="E3" s="139"/>
      <c r="F3" s="139"/>
      <c r="G3" s="139"/>
      <c r="H3" s="139"/>
      <c r="I3" s="139"/>
      <c r="J3" s="139"/>
      <c r="K3" s="139"/>
      <c r="L3" s="139"/>
      <c r="M3" s="55"/>
    </row>
    <row r="4" spans="2:13" ht="12" customHeight="1" thickBot="1" x14ac:dyDescent="0.3">
      <c r="B4" s="54"/>
      <c r="M4" s="55"/>
    </row>
    <row r="5" spans="2:13" ht="28.5" customHeight="1" thickTop="1" x14ac:dyDescent="0.25">
      <c r="B5" s="54"/>
      <c r="C5" s="195" t="s">
        <v>138</v>
      </c>
      <c r="D5" s="197" t="s">
        <v>139</v>
      </c>
      <c r="E5" s="197" t="s">
        <v>1</v>
      </c>
      <c r="F5" s="197" t="s">
        <v>28</v>
      </c>
      <c r="G5" s="209" t="s">
        <v>0</v>
      </c>
      <c r="H5" s="207" t="s">
        <v>158</v>
      </c>
      <c r="I5" s="205" t="s">
        <v>159</v>
      </c>
      <c r="J5" s="201" t="s">
        <v>140</v>
      </c>
      <c r="K5" s="203" t="s">
        <v>141</v>
      </c>
      <c r="L5" s="199" t="s">
        <v>142</v>
      </c>
      <c r="M5" s="55"/>
    </row>
    <row r="6" spans="2:13" ht="36" customHeight="1" thickBot="1" x14ac:dyDescent="0.3">
      <c r="B6" s="65"/>
      <c r="C6" s="196"/>
      <c r="D6" s="198"/>
      <c r="E6" s="198"/>
      <c r="F6" s="198"/>
      <c r="G6" s="210"/>
      <c r="H6" s="208"/>
      <c r="I6" s="206"/>
      <c r="J6" s="202"/>
      <c r="K6" s="204"/>
      <c r="L6" s="200"/>
      <c r="M6" s="55"/>
    </row>
    <row r="7" spans="2:13" ht="64.5" thickTop="1" x14ac:dyDescent="0.25">
      <c r="B7" s="191"/>
      <c r="C7" s="194" t="s">
        <v>41</v>
      </c>
      <c r="D7" s="192" t="s">
        <v>38</v>
      </c>
      <c r="E7" s="83" t="s">
        <v>42</v>
      </c>
      <c r="F7" s="91">
        <f>+Autodiagnóstico!J10</f>
        <v>100</v>
      </c>
      <c r="G7" s="93"/>
      <c r="H7" s="94" t="s">
        <v>74</v>
      </c>
      <c r="I7" s="95" t="s">
        <v>97</v>
      </c>
      <c r="J7" s="83" t="s">
        <v>178</v>
      </c>
      <c r="K7" s="83" t="s">
        <v>197</v>
      </c>
      <c r="L7" s="83" t="s">
        <v>245</v>
      </c>
      <c r="M7" s="55"/>
    </row>
    <row r="8" spans="2:13" ht="63.75" x14ac:dyDescent="0.25">
      <c r="B8" s="191"/>
      <c r="C8" s="141"/>
      <c r="D8" s="193"/>
      <c r="E8" s="82" t="s">
        <v>44</v>
      </c>
      <c r="F8" s="92">
        <f>+Autodiagnóstico!J11</f>
        <v>100</v>
      </c>
      <c r="G8" s="96"/>
      <c r="H8" s="97" t="s">
        <v>75</v>
      </c>
      <c r="I8" s="98" t="s">
        <v>97</v>
      </c>
      <c r="J8" s="83" t="s">
        <v>179</v>
      </c>
      <c r="K8" s="83" t="s">
        <v>195</v>
      </c>
      <c r="L8" s="83" t="s">
        <v>245</v>
      </c>
      <c r="M8" s="55"/>
    </row>
    <row r="9" spans="2:13" ht="63.75" x14ac:dyDescent="0.25">
      <c r="B9" s="191"/>
      <c r="C9" s="141"/>
      <c r="D9" s="193"/>
      <c r="E9" s="82" t="s">
        <v>45</v>
      </c>
      <c r="F9" s="92">
        <f>+Autodiagnóstico!J12</f>
        <v>0</v>
      </c>
      <c r="G9" s="96"/>
      <c r="H9" s="97"/>
      <c r="I9" s="98" t="s">
        <v>97</v>
      </c>
      <c r="J9" s="83" t="s">
        <v>180</v>
      </c>
      <c r="K9" s="83" t="s">
        <v>198</v>
      </c>
      <c r="L9" s="83" t="s">
        <v>228</v>
      </c>
      <c r="M9" s="55"/>
    </row>
    <row r="10" spans="2:13" ht="84.75" customHeight="1" x14ac:dyDescent="0.25">
      <c r="B10" s="191"/>
      <c r="C10" s="141"/>
      <c r="D10" s="193"/>
      <c r="E10" s="82" t="s">
        <v>70</v>
      </c>
      <c r="F10" s="92">
        <f>+Autodiagnóstico!J13</f>
        <v>100</v>
      </c>
      <c r="G10" s="96" t="s">
        <v>77</v>
      </c>
      <c r="H10" s="97" t="s">
        <v>76</v>
      </c>
      <c r="I10" s="98" t="s">
        <v>97</v>
      </c>
      <c r="J10" s="83" t="s">
        <v>181</v>
      </c>
      <c r="K10" s="83" t="s">
        <v>199</v>
      </c>
      <c r="L10" s="83" t="s">
        <v>246</v>
      </c>
      <c r="M10" s="55"/>
    </row>
    <row r="11" spans="2:13" ht="63.75" x14ac:dyDescent="0.25">
      <c r="B11" s="191"/>
      <c r="C11" s="141"/>
      <c r="D11" s="193"/>
      <c r="E11" s="82" t="s">
        <v>71</v>
      </c>
      <c r="F11" s="92">
        <f>+Autodiagnóstico!J14</f>
        <v>100</v>
      </c>
      <c r="G11" s="96" t="s">
        <v>79</v>
      </c>
      <c r="H11" s="97" t="s">
        <v>78</v>
      </c>
      <c r="I11" s="98" t="s">
        <v>97</v>
      </c>
      <c r="J11" s="83" t="s">
        <v>196</v>
      </c>
      <c r="K11" s="83" t="s">
        <v>229</v>
      </c>
      <c r="L11" s="83" t="s">
        <v>247</v>
      </c>
      <c r="M11" s="55"/>
    </row>
    <row r="12" spans="2:13" ht="76.5" x14ac:dyDescent="0.25">
      <c r="B12" s="191"/>
      <c r="C12" s="141"/>
      <c r="D12" s="193"/>
      <c r="E12" s="87" t="s">
        <v>64</v>
      </c>
      <c r="F12" s="92">
        <f>+Autodiagnóstico!J15</f>
        <v>100</v>
      </c>
      <c r="G12" s="102" t="s">
        <v>84</v>
      </c>
      <c r="H12" s="103" t="s">
        <v>80</v>
      </c>
      <c r="I12" s="104" t="s">
        <v>97</v>
      </c>
      <c r="J12" s="83" t="s">
        <v>182</v>
      </c>
      <c r="K12" s="83" t="s">
        <v>200</v>
      </c>
      <c r="L12" s="83" t="s">
        <v>230</v>
      </c>
      <c r="M12" s="55"/>
    </row>
    <row r="13" spans="2:13" ht="76.5" x14ac:dyDescent="0.25">
      <c r="B13" s="191"/>
      <c r="C13" s="141"/>
      <c r="D13" s="193" t="s">
        <v>39</v>
      </c>
      <c r="E13" s="106" t="s">
        <v>63</v>
      </c>
      <c r="F13" s="92">
        <f>+Autodiagnóstico!J16</f>
        <v>40</v>
      </c>
      <c r="G13" s="107"/>
      <c r="H13" s="108" t="s">
        <v>81</v>
      </c>
      <c r="I13" s="109" t="s">
        <v>97</v>
      </c>
      <c r="J13" s="83" t="s">
        <v>183</v>
      </c>
      <c r="K13" s="83" t="s">
        <v>203</v>
      </c>
      <c r="L13" s="83" t="s">
        <v>250</v>
      </c>
      <c r="M13" s="55"/>
    </row>
    <row r="14" spans="2:13" ht="38.25" x14ac:dyDescent="0.25">
      <c r="B14" s="191"/>
      <c r="C14" s="141"/>
      <c r="D14" s="193"/>
      <c r="E14" s="84" t="s">
        <v>46</v>
      </c>
      <c r="F14" s="92">
        <f>+Autodiagnóstico!J17</f>
        <v>100</v>
      </c>
      <c r="G14" s="96"/>
      <c r="H14" s="97" t="s">
        <v>82</v>
      </c>
      <c r="I14" s="98" t="s">
        <v>97</v>
      </c>
      <c r="J14" s="137" t="s">
        <v>201</v>
      </c>
      <c r="K14" s="83" t="s">
        <v>202</v>
      </c>
      <c r="L14" s="83" t="s">
        <v>248</v>
      </c>
      <c r="M14" s="55"/>
    </row>
    <row r="15" spans="2:13" ht="63.75" x14ac:dyDescent="0.25">
      <c r="B15" s="191"/>
      <c r="C15" s="141"/>
      <c r="D15" s="193"/>
      <c r="E15" s="85" t="s">
        <v>47</v>
      </c>
      <c r="F15" s="92">
        <f>+Autodiagnóstico!J18</f>
        <v>100</v>
      </c>
      <c r="G15" s="96"/>
      <c r="H15" s="97" t="s">
        <v>83</v>
      </c>
      <c r="I15" s="98" t="s">
        <v>97</v>
      </c>
      <c r="J15" s="83" t="s">
        <v>192</v>
      </c>
      <c r="K15" s="83" t="s">
        <v>204</v>
      </c>
      <c r="L15" s="83" t="s">
        <v>249</v>
      </c>
      <c r="M15" s="55"/>
    </row>
    <row r="16" spans="2:13" ht="76.5" x14ac:dyDescent="0.25">
      <c r="B16" s="191"/>
      <c r="C16" s="141"/>
      <c r="D16" s="193"/>
      <c r="E16" s="82" t="s">
        <v>64</v>
      </c>
      <c r="F16" s="92">
        <f>+Autodiagnóstico!J19</f>
        <v>100</v>
      </c>
      <c r="G16" s="96" t="s">
        <v>84</v>
      </c>
      <c r="H16" s="97" t="s">
        <v>85</v>
      </c>
      <c r="I16" s="98" t="s">
        <v>97</v>
      </c>
      <c r="J16" s="83" t="s">
        <v>182</v>
      </c>
      <c r="K16" s="83" t="s">
        <v>200</v>
      </c>
      <c r="L16" s="83" t="s">
        <v>231</v>
      </c>
      <c r="M16" s="55"/>
    </row>
    <row r="17" spans="2:13" ht="76.5" x14ac:dyDescent="0.25">
      <c r="B17" s="191"/>
      <c r="C17" s="141"/>
      <c r="D17" s="193"/>
      <c r="E17" s="82" t="s">
        <v>65</v>
      </c>
      <c r="F17" s="92">
        <f>+Autodiagnóstico!J20</f>
        <v>100</v>
      </c>
      <c r="G17" s="96" t="s">
        <v>84</v>
      </c>
      <c r="H17" s="97" t="s">
        <v>85</v>
      </c>
      <c r="I17" s="98" t="s">
        <v>97</v>
      </c>
      <c r="J17" s="83" t="s">
        <v>174</v>
      </c>
      <c r="K17" s="83" t="s">
        <v>174</v>
      </c>
      <c r="L17" s="83"/>
      <c r="M17" s="55"/>
    </row>
    <row r="18" spans="2:13" ht="76.5" x14ac:dyDescent="0.25">
      <c r="B18" s="191"/>
      <c r="C18" s="141"/>
      <c r="D18" s="193"/>
      <c r="E18" s="82" t="s">
        <v>48</v>
      </c>
      <c r="F18" s="92">
        <f>+Autodiagnóstico!J21</f>
        <v>100</v>
      </c>
      <c r="G18" s="96"/>
      <c r="H18" s="97" t="s">
        <v>86</v>
      </c>
      <c r="I18" s="98" t="s">
        <v>97</v>
      </c>
      <c r="J18" s="83" t="s">
        <v>193</v>
      </c>
      <c r="K18" s="83" t="s">
        <v>205</v>
      </c>
      <c r="L18" s="83" t="s">
        <v>251</v>
      </c>
      <c r="M18" s="55"/>
    </row>
    <row r="19" spans="2:13" ht="76.5" x14ac:dyDescent="0.25">
      <c r="B19" s="191"/>
      <c r="C19" s="141"/>
      <c r="D19" s="193"/>
      <c r="E19" s="82" t="s">
        <v>49</v>
      </c>
      <c r="F19" s="92">
        <f>+Autodiagnóstico!J22</f>
        <v>100</v>
      </c>
      <c r="G19" s="96"/>
      <c r="H19" s="97" t="s">
        <v>87</v>
      </c>
      <c r="I19" s="98" t="s">
        <v>97</v>
      </c>
      <c r="J19" s="83" t="s">
        <v>194</v>
      </c>
      <c r="K19" s="83" t="s">
        <v>205</v>
      </c>
      <c r="L19" s="83" t="s">
        <v>251</v>
      </c>
      <c r="M19" s="55"/>
    </row>
    <row r="20" spans="2:13" ht="51" x14ac:dyDescent="0.25">
      <c r="B20" s="191"/>
      <c r="C20" s="141"/>
      <c r="D20" s="193"/>
      <c r="E20" s="82" t="s">
        <v>50</v>
      </c>
      <c r="F20" s="92">
        <f>+Autodiagnóstico!J23</f>
        <v>100</v>
      </c>
      <c r="G20" s="96" t="s">
        <v>101</v>
      </c>
      <c r="H20" s="97" t="s">
        <v>88</v>
      </c>
      <c r="I20" s="98" t="s">
        <v>97</v>
      </c>
      <c r="J20" s="83" t="s">
        <v>184</v>
      </c>
      <c r="K20" s="83" t="s">
        <v>224</v>
      </c>
      <c r="L20" s="83" t="s">
        <v>232</v>
      </c>
      <c r="M20" s="55"/>
    </row>
    <row r="21" spans="2:13" ht="42.75" customHeight="1" x14ac:dyDescent="0.25">
      <c r="B21" s="191"/>
      <c r="C21" s="141"/>
      <c r="D21" s="193"/>
      <c r="E21" s="82" t="s">
        <v>105</v>
      </c>
      <c r="F21" s="92">
        <f>+Autodiagnóstico!J24</f>
        <v>0</v>
      </c>
      <c r="G21" s="99"/>
      <c r="H21" s="97" t="s">
        <v>99</v>
      </c>
      <c r="I21" s="98" t="s">
        <v>97</v>
      </c>
      <c r="J21" s="83" t="s">
        <v>185</v>
      </c>
      <c r="K21" s="83" t="s">
        <v>185</v>
      </c>
      <c r="L21" s="83"/>
      <c r="M21" s="55"/>
    </row>
    <row r="22" spans="2:13" ht="63.75" x14ac:dyDescent="0.25">
      <c r="B22" s="191"/>
      <c r="C22" s="141"/>
      <c r="D22" s="193"/>
      <c r="E22" s="82" t="s">
        <v>67</v>
      </c>
      <c r="F22" s="92">
        <f>+Autodiagnóstico!J25</f>
        <v>100</v>
      </c>
      <c r="G22" s="96"/>
      <c r="H22" s="97" t="s">
        <v>89</v>
      </c>
      <c r="I22" s="98" t="s">
        <v>97</v>
      </c>
      <c r="J22" s="83" t="s">
        <v>206</v>
      </c>
      <c r="K22" s="83" t="s">
        <v>209</v>
      </c>
      <c r="L22" s="83" t="s">
        <v>234</v>
      </c>
      <c r="M22" s="55"/>
    </row>
    <row r="23" spans="2:13" ht="63.75" x14ac:dyDescent="0.25">
      <c r="B23" s="191"/>
      <c r="C23" s="141"/>
      <c r="D23" s="193"/>
      <c r="E23" s="82" t="s">
        <v>51</v>
      </c>
      <c r="F23" s="92">
        <f>+Autodiagnóstico!J26</f>
        <v>0</v>
      </c>
      <c r="G23" s="96"/>
      <c r="H23" s="97" t="s">
        <v>90</v>
      </c>
      <c r="I23" s="98" t="s">
        <v>97</v>
      </c>
      <c r="J23" s="137" t="s">
        <v>208</v>
      </c>
      <c r="K23" s="83" t="s">
        <v>210</v>
      </c>
      <c r="L23" s="83" t="s">
        <v>233</v>
      </c>
      <c r="M23" s="55"/>
    </row>
    <row r="24" spans="2:13" ht="51" x14ac:dyDescent="0.25">
      <c r="B24" s="191"/>
      <c r="C24" s="141"/>
      <c r="D24" s="193"/>
      <c r="E24" s="82" t="s">
        <v>56</v>
      </c>
      <c r="F24" s="92">
        <f>+Autodiagnóstico!J27</f>
        <v>100</v>
      </c>
      <c r="G24" s="96"/>
      <c r="H24" s="97" t="s">
        <v>91</v>
      </c>
      <c r="I24" s="98" t="s">
        <v>97</v>
      </c>
      <c r="J24" s="83" t="s">
        <v>186</v>
      </c>
      <c r="K24" s="83" t="s">
        <v>211</v>
      </c>
      <c r="L24" s="83" t="s">
        <v>235</v>
      </c>
      <c r="M24" s="55"/>
    </row>
    <row r="25" spans="2:13" ht="51" x14ac:dyDescent="0.25">
      <c r="B25" s="191"/>
      <c r="C25" s="141"/>
      <c r="D25" s="193"/>
      <c r="E25" s="87" t="s">
        <v>68</v>
      </c>
      <c r="F25" s="92">
        <f>+Autodiagnóstico!J28</f>
        <v>40</v>
      </c>
      <c r="G25" s="102"/>
      <c r="H25" s="103" t="s">
        <v>92</v>
      </c>
      <c r="I25" s="104" t="s">
        <v>97</v>
      </c>
      <c r="J25" s="83" t="s">
        <v>212</v>
      </c>
      <c r="K25" s="83" t="s">
        <v>213</v>
      </c>
      <c r="L25" s="83" t="s">
        <v>236</v>
      </c>
      <c r="M25" s="55"/>
    </row>
    <row r="26" spans="2:13" ht="89.25" x14ac:dyDescent="0.25">
      <c r="B26" s="191"/>
      <c r="C26" s="141"/>
      <c r="D26" s="193" t="s">
        <v>55</v>
      </c>
      <c r="E26" s="106" t="s">
        <v>52</v>
      </c>
      <c r="F26" s="92">
        <f>+Autodiagnóstico!J29</f>
        <v>0</v>
      </c>
      <c r="G26" s="107"/>
      <c r="H26" s="108" t="s">
        <v>93</v>
      </c>
      <c r="I26" s="109" t="s">
        <v>97</v>
      </c>
      <c r="J26" s="83" t="s">
        <v>191</v>
      </c>
      <c r="K26" s="83" t="s">
        <v>214</v>
      </c>
      <c r="L26" s="83" t="s">
        <v>236</v>
      </c>
      <c r="M26" s="55"/>
    </row>
    <row r="27" spans="2:13" ht="76.5" x14ac:dyDescent="0.25">
      <c r="B27" s="191"/>
      <c r="C27" s="141"/>
      <c r="D27" s="193"/>
      <c r="E27" s="82" t="s">
        <v>103</v>
      </c>
      <c r="F27" s="92">
        <f>+Autodiagnóstico!J30</f>
        <v>0</v>
      </c>
      <c r="G27" s="96"/>
      <c r="H27" s="97" t="s">
        <v>93</v>
      </c>
      <c r="I27" s="98" t="s">
        <v>97</v>
      </c>
      <c r="J27" s="83" t="s">
        <v>215</v>
      </c>
      <c r="K27" s="83" t="s">
        <v>216</v>
      </c>
      <c r="L27" s="83" t="s">
        <v>237</v>
      </c>
      <c r="M27" s="55"/>
    </row>
    <row r="28" spans="2:13" ht="114.75" x14ac:dyDescent="0.25">
      <c r="B28" s="191"/>
      <c r="C28" s="141"/>
      <c r="D28" s="193"/>
      <c r="E28" s="82" t="s">
        <v>106</v>
      </c>
      <c r="F28" s="92">
        <f>+Autodiagnóstico!J31</f>
        <v>0</v>
      </c>
      <c r="G28" s="96" t="s">
        <v>100</v>
      </c>
      <c r="H28" s="97" t="s">
        <v>108</v>
      </c>
      <c r="I28" s="98" t="s">
        <v>97</v>
      </c>
      <c r="J28" s="83" t="s">
        <v>217</v>
      </c>
      <c r="K28" s="83" t="s">
        <v>218</v>
      </c>
      <c r="L28" s="83" t="s">
        <v>238</v>
      </c>
      <c r="M28" s="55"/>
    </row>
    <row r="29" spans="2:13" ht="89.25" x14ac:dyDescent="0.25">
      <c r="B29" s="191"/>
      <c r="C29" s="141"/>
      <c r="D29" s="193"/>
      <c r="E29" s="82" t="s">
        <v>102</v>
      </c>
      <c r="F29" s="92">
        <f>+Autodiagnóstico!J32</f>
        <v>40</v>
      </c>
      <c r="G29" s="96"/>
      <c r="H29" s="100" t="s">
        <v>109</v>
      </c>
      <c r="I29" s="98" t="s">
        <v>97</v>
      </c>
      <c r="J29" s="83" t="s">
        <v>219</v>
      </c>
      <c r="K29" s="83" t="s">
        <v>220</v>
      </c>
      <c r="L29" s="83" t="s">
        <v>239</v>
      </c>
      <c r="M29" s="55"/>
    </row>
    <row r="30" spans="2:13" ht="63.75" x14ac:dyDescent="0.25">
      <c r="B30" s="54"/>
      <c r="C30" s="141"/>
      <c r="D30" s="193"/>
      <c r="E30" s="87" t="s">
        <v>54</v>
      </c>
      <c r="F30" s="92">
        <f>+Autodiagnóstico!J33</f>
        <v>100</v>
      </c>
      <c r="G30" s="102"/>
      <c r="H30" s="103" t="s">
        <v>93</v>
      </c>
      <c r="I30" s="104" t="s">
        <v>97</v>
      </c>
      <c r="J30" s="83" t="s">
        <v>222</v>
      </c>
      <c r="K30" s="83" t="s">
        <v>221</v>
      </c>
      <c r="L30" s="83" t="s">
        <v>240</v>
      </c>
      <c r="M30" s="55"/>
    </row>
    <row r="31" spans="2:13" ht="76.5" x14ac:dyDescent="0.25">
      <c r="B31" s="54"/>
      <c r="C31" s="141"/>
      <c r="D31" s="192" t="s">
        <v>40</v>
      </c>
      <c r="E31" s="83" t="s">
        <v>107</v>
      </c>
      <c r="F31" s="91">
        <f>+Autodiagnóstico!J34</f>
        <v>0</v>
      </c>
      <c r="G31" s="110" t="s">
        <v>98</v>
      </c>
      <c r="H31" s="111" t="s">
        <v>110</v>
      </c>
      <c r="I31" s="105" t="s">
        <v>97</v>
      </c>
      <c r="J31" s="83" t="s">
        <v>187</v>
      </c>
      <c r="K31" s="83" t="s">
        <v>225</v>
      </c>
      <c r="L31" s="83" t="s">
        <v>241</v>
      </c>
      <c r="M31" s="55"/>
    </row>
    <row r="32" spans="2:13" ht="51" x14ac:dyDescent="0.25">
      <c r="B32" s="54"/>
      <c r="C32" s="141"/>
      <c r="D32" s="193"/>
      <c r="E32" s="82" t="s">
        <v>58</v>
      </c>
      <c r="F32" s="92">
        <f>+Autodiagnóstico!J35</f>
        <v>100</v>
      </c>
      <c r="G32" s="101"/>
      <c r="H32" s="97" t="s">
        <v>94</v>
      </c>
      <c r="I32" s="98" t="s">
        <v>97</v>
      </c>
      <c r="J32" s="83" t="s">
        <v>188</v>
      </c>
      <c r="K32" s="83" t="s">
        <v>223</v>
      </c>
      <c r="L32" s="83" t="s">
        <v>242</v>
      </c>
      <c r="M32" s="55"/>
    </row>
    <row r="33" spans="2:13" ht="51" x14ac:dyDescent="0.25">
      <c r="B33" s="54"/>
      <c r="C33" s="141"/>
      <c r="D33" s="193"/>
      <c r="E33" s="86" t="s">
        <v>69</v>
      </c>
      <c r="F33" s="92">
        <f>+Autodiagnóstico!J36</f>
        <v>100</v>
      </c>
      <c r="G33" s="96"/>
      <c r="H33" s="97" t="s">
        <v>95</v>
      </c>
      <c r="I33" s="98" t="s">
        <v>97</v>
      </c>
      <c r="J33" s="83" t="s">
        <v>189</v>
      </c>
      <c r="K33" s="83" t="s">
        <v>226</v>
      </c>
      <c r="L33" s="83" t="s">
        <v>243</v>
      </c>
      <c r="M33" s="55"/>
    </row>
    <row r="34" spans="2:13" ht="63.75" x14ac:dyDescent="0.25">
      <c r="B34" s="54"/>
      <c r="C34" s="141"/>
      <c r="D34" s="193"/>
      <c r="E34" s="88" t="s">
        <v>59</v>
      </c>
      <c r="F34" s="92">
        <f>+Autodiagnóstico!J37</f>
        <v>100</v>
      </c>
      <c r="G34" s="102"/>
      <c r="H34" s="103" t="s">
        <v>96</v>
      </c>
      <c r="I34" s="104" t="s">
        <v>97</v>
      </c>
      <c r="J34" s="83" t="s">
        <v>190</v>
      </c>
      <c r="K34" s="83" t="s">
        <v>227</v>
      </c>
      <c r="L34" s="83" t="s">
        <v>244</v>
      </c>
      <c r="M34" s="55"/>
    </row>
    <row r="35" spans="2:13" ht="8.25" customHeight="1" thickBot="1" x14ac:dyDescent="0.3">
      <c r="B35" s="56"/>
      <c r="C35" s="63"/>
      <c r="D35" s="63"/>
      <c r="E35" s="63"/>
      <c r="F35" s="66"/>
      <c r="G35" s="63"/>
      <c r="H35" s="63"/>
      <c r="I35" s="89"/>
      <c r="J35" s="63"/>
      <c r="K35" s="63"/>
      <c r="L35" s="63"/>
      <c r="M35" s="57"/>
    </row>
    <row r="36" spans="2:13" x14ac:dyDescent="0.25">
      <c r="I36" s="90"/>
    </row>
    <row r="37" spans="2:13" x14ac:dyDescent="0.25">
      <c r="I37" s="90"/>
    </row>
    <row r="38" spans="2:13" x14ac:dyDescent="0.25">
      <c r="I38" s="90"/>
    </row>
    <row r="39" spans="2:13" x14ac:dyDescent="0.25">
      <c r="I39" s="90"/>
    </row>
    <row r="40" spans="2:13" x14ac:dyDescent="0.25"/>
    <row r="41" spans="2:13" x14ac:dyDescent="0.25"/>
    <row r="42" spans="2:13" x14ac:dyDescent="0.25"/>
    <row r="43" spans="2:13" ht="18" x14ac:dyDescent="0.25">
      <c r="G43" s="47" t="s">
        <v>29</v>
      </c>
    </row>
    <row r="44" spans="2:13" x14ac:dyDescent="0.25"/>
    <row r="45" spans="2:13" x14ac:dyDescent="0.25"/>
  </sheetData>
  <protectedRanges>
    <protectedRange sqref="J7:L34" name="Planeacion"/>
  </protectedRanges>
  <mergeCells count="17">
    <mergeCell ref="C3:L3"/>
    <mergeCell ref="C5:C6"/>
    <mergeCell ref="D5:D6"/>
    <mergeCell ref="E5:E6"/>
    <mergeCell ref="L5:L6"/>
    <mergeCell ref="J5:J6"/>
    <mergeCell ref="K5:K6"/>
    <mergeCell ref="I5:I6"/>
    <mergeCell ref="H5:H6"/>
    <mergeCell ref="G5:G6"/>
    <mergeCell ref="F5:F6"/>
    <mergeCell ref="B7:B29"/>
    <mergeCell ref="D7:D12"/>
    <mergeCell ref="C7:C34"/>
    <mergeCell ref="D13:D25"/>
    <mergeCell ref="D26:D30"/>
    <mergeCell ref="D31:D34"/>
  </mergeCells>
  <conditionalFormatting sqref="F7:F34">
    <cfRule type="cellIs" dxfId="4" priority="2" operator="between">
      <formula>81</formula>
      <formula>100</formula>
    </cfRule>
    <cfRule type="cellIs" dxfId="3" priority="3" operator="between">
      <formula>61</formula>
      <formula>80</formula>
    </cfRule>
    <cfRule type="cellIs" dxfId="2" priority="4" operator="between">
      <formula>41</formula>
      <formula>60</formula>
    </cfRule>
    <cfRule type="cellIs" dxfId="1" priority="5" operator="between">
      <formula>21</formula>
      <formula>40</formula>
    </cfRule>
    <cfRule type="cellIs" dxfId="0" priority="6" operator="between">
      <formula>1</formula>
      <formula>20</formula>
    </cfRule>
  </conditionalFormatting>
  <dataValidations count="1">
    <dataValidation type="whole" allowBlank="1" showInputMessage="1" showErrorMessage="1" error="ERROR. NO DEBE DILIGENCIAR ESTAS CELDAS" sqref="F7:F34" xr:uid="{00000000-0002-0000-0500-000000000000}">
      <formula1>100000000000</formula1>
      <formula2>1000000000000</formula2>
    </dataValidation>
  </dataValidations>
  <hyperlinks>
    <hyperlink ref="I7" r:id="rId1" display="http://repositorio.archivogeneral.gov.co/repositorio/_x000a_" xr:uid="{00000000-0004-0000-0500-000000000000}"/>
  </hyperlinks>
  <pageMargins left="0.7" right="0.7" top="0.75" bottom="0.75" header="0.3" footer="0.3"/>
  <pageSetup orientation="portrait" horizont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Inicio</vt:lpstr>
      <vt:lpstr> Política GD</vt:lpstr>
      <vt:lpstr>Instrucciones</vt:lpstr>
      <vt:lpstr>Autodiagnóstico</vt:lpstr>
      <vt:lpstr>Gráficas</vt:lpstr>
      <vt:lpstr>Plan de Acción</vt:lpstr>
      <vt:lpstr>POLITICA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Bomberos Dosquebradas</cp:lastModifiedBy>
  <dcterms:created xsi:type="dcterms:W3CDTF">2016-12-25T14:51:07Z</dcterms:created>
  <dcterms:modified xsi:type="dcterms:W3CDTF">2026-07-24T14:31:55Z</dcterms:modified>
</cp:coreProperties>
</file>